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4000" windowHeight="9735"/>
  </bookViews>
  <sheets>
    <sheet name="Հ3 Մաս 1 և 2" sheetId="1" r:id="rId1"/>
    <sheet name="Հ3 Մաս 3" sheetId="3" r:id="rId2"/>
    <sheet name="Հ3 Մաս 4" sheetId="5" r:id="rId3"/>
    <sheet name="Հ4 " sheetId="20" r:id="rId4"/>
    <sheet name="Հ6" sheetId="7" state="hidden" r:id="rId5"/>
    <sheet name="Հ7 Ձև1" sheetId="9" state="hidden" r:id="rId6"/>
    <sheet name="Հ7 Ձև2" sheetId="19" state="hidden" r:id="rId7"/>
    <sheet name="Հ5" sheetId="22" r:id="rId8"/>
    <sheet name="Հ8" sheetId="10" r:id="rId9"/>
    <sheet name="Հ9" sheetId="12" state="hidden" r:id="rId10"/>
    <sheet name="Հ10" sheetId="16" r:id="rId11"/>
    <sheet name="Հ11" sheetId="21" r:id="rId12"/>
  </sheets>
  <externalReferences>
    <externalReference r:id="rId13"/>
  </externalReferences>
  <definedNames>
    <definedName name="_ftn1" localSheetId="0">'Հ3 Մաս 1 և 2'!#REF!</definedName>
    <definedName name="_ftn10" localSheetId="0">'Հ3 Մաս 1 և 2'!#REF!</definedName>
    <definedName name="_ftn11" localSheetId="0">'Հ3 Մաս 1 և 2'!#REF!</definedName>
    <definedName name="_ftn12" localSheetId="0">'Հ3 Մաս 1 և 2'!#REF!</definedName>
    <definedName name="_ftn13" localSheetId="0">'Հ3 Մաս 1 և 2'!#REF!</definedName>
    <definedName name="_ftn14" localSheetId="0">'Հ3 Մաս 1 և 2'!#REF!</definedName>
    <definedName name="_ftn15" localSheetId="0">'Հ3 Մաս 1 և 2'!#REF!</definedName>
    <definedName name="_ftn16" localSheetId="0">'Հ3 Մաս 1 և 2'!#REF!</definedName>
    <definedName name="_ftn17" localSheetId="0">'Հ3 Մաս 1 և 2'!#REF!</definedName>
    <definedName name="_ftn18" localSheetId="0">'Հ3 Մաս 1 և 2'!#REF!</definedName>
    <definedName name="_ftn19" localSheetId="0">'Հ3 Մաս 1 և 2'!#REF!</definedName>
    <definedName name="_ftn2" localSheetId="0">'Հ3 Մաս 1 և 2'!#REF!</definedName>
    <definedName name="_ftn20" localSheetId="0">'Հ3 Մաս 1 և 2'!#REF!</definedName>
    <definedName name="_ftn3" localSheetId="0">'Հ3 Մաս 1 և 2'!#REF!</definedName>
    <definedName name="_ftn4" localSheetId="0">'Հ3 Մաս 1 և 2'!#REF!</definedName>
    <definedName name="_ftn5" localSheetId="0">'Հ3 Մաս 1 և 2'!#REF!</definedName>
    <definedName name="_ftn6" localSheetId="0">'Հ3 Մաս 1 և 2'!#REF!</definedName>
    <definedName name="_ftn7" localSheetId="0">'Հ3 Մաս 1 և 2'!#REF!</definedName>
    <definedName name="_ftn8" localSheetId="0">'Հ3 Մաս 1 և 2'!#REF!</definedName>
    <definedName name="_ftn9" localSheetId="0">'Հ3 Մաս 1 և 2'!#REF!</definedName>
    <definedName name="_ftnref1" localSheetId="0">'Հ3 Մաս 1 և 2'!#REF!</definedName>
    <definedName name="_ftnref10" localSheetId="0">'Հ3 Մաս 1 և 2'!$B$63</definedName>
    <definedName name="_ftnref11" localSheetId="0">'Հ3 Մաս 1 և 2'!$C$64</definedName>
    <definedName name="_ftnref12" localSheetId="0">'Հ3 Մաս 1 և 2'!$D$64</definedName>
    <definedName name="_ftnref13" localSheetId="0">'Հ3 Մաս 1 և 2'!$E$64</definedName>
    <definedName name="_ftnref14" localSheetId="0">'Հ3 Մաս 1 և 2'!$F$64</definedName>
    <definedName name="_ftnref15" localSheetId="0">'Հ3 Մաս 1 և 2'!#REF!</definedName>
    <definedName name="_ftnref16" localSheetId="0">'Հ3 Մաս 1 և 2'!#REF!</definedName>
    <definedName name="_ftnref17" localSheetId="0">'Հ3 Մաս 1 և 2'!#REF!</definedName>
    <definedName name="_ftnref18" localSheetId="0">'Հ3 Մաս 1 և 2'!#REF!</definedName>
    <definedName name="_ftnref19" localSheetId="0">'Հ3 Մաս 1 և 2'!#REF!</definedName>
    <definedName name="_ftnref2" localSheetId="0">'Հ3 Մաս 1 և 2'!$A$2</definedName>
    <definedName name="_ftnref20" localSheetId="0">'Հ3 Մաս 1 և 2'!#REF!</definedName>
    <definedName name="_ftnref3" localSheetId="0">'Հ3 Մաս 1 և 2'!#REF!</definedName>
    <definedName name="_ftnref4" localSheetId="0">'Հ3 Մաս 1 և 2'!$C$21</definedName>
    <definedName name="_ftnref5" localSheetId="0">'Հ3 Մաս 1 և 2'!$B$28</definedName>
    <definedName name="_ftnref6" localSheetId="0">'Հ3 Մաս 1 և 2'!$A$29</definedName>
    <definedName name="_ftnref7" localSheetId="0">'Հ3 Մաս 1 և 2'!$B$33</definedName>
    <definedName name="_ftnref8" localSheetId="0">'Հ3 Մաս 1 և 2'!$G$62</definedName>
    <definedName name="_ftnref9" localSheetId="0">'Հ3 Մաս 1 և 2'!#REF!</definedName>
    <definedName name="_Toc501014755" localSheetId="0">'Հ3 Մաս 1 և 2'!#REF!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5" l="1"/>
  <c r="F50" i="5"/>
  <c r="F49" i="5"/>
  <c r="F48" i="5"/>
  <c r="F47" i="5"/>
  <c r="E8" i="21" l="1"/>
  <c r="E7" i="21"/>
  <c r="F5" i="22"/>
  <c r="F6" i="22"/>
  <c r="E6" i="22" s="1"/>
  <c r="E5" i="22"/>
  <c r="F7" i="22" l="1"/>
  <c r="E7" i="22"/>
  <c r="E33" i="1" l="1"/>
  <c r="F41" i="1"/>
  <c r="E41" i="1"/>
  <c r="L41" i="20"/>
  <c r="L39" i="20" s="1"/>
  <c r="L36" i="20"/>
  <c r="L35" i="20"/>
  <c r="L34" i="20"/>
  <c r="L33" i="20"/>
  <c r="L32" i="20"/>
  <c r="L31" i="20"/>
  <c r="L30" i="20"/>
  <c r="L29" i="20"/>
  <c r="L28" i="20"/>
  <c r="L27" i="20"/>
  <c r="L26" i="20"/>
  <c r="L25" i="20"/>
  <c r="L24" i="20"/>
  <c r="L23" i="20"/>
  <c r="L22" i="20"/>
  <c r="L21" i="20"/>
  <c r="L20" i="20"/>
  <c r="L19" i="20"/>
  <c r="L18" i="20"/>
  <c r="L17" i="20"/>
  <c r="L14" i="20"/>
  <c r="L13" i="20"/>
  <c r="K41" i="20"/>
  <c r="K39" i="20" s="1"/>
  <c r="L6" i="22" s="1"/>
  <c r="K6" i="22" s="1"/>
  <c r="K36" i="20"/>
  <c r="K35" i="20"/>
  <c r="K34" i="20"/>
  <c r="K33" i="20"/>
  <c r="K32" i="20"/>
  <c r="K31" i="20"/>
  <c r="K30" i="20"/>
  <c r="K29" i="20"/>
  <c r="K28" i="20"/>
  <c r="K27" i="20"/>
  <c r="K26" i="20"/>
  <c r="K25" i="20"/>
  <c r="K24" i="20"/>
  <c r="K23" i="20"/>
  <c r="K22" i="20"/>
  <c r="K21" i="20"/>
  <c r="K20" i="20"/>
  <c r="K19" i="20"/>
  <c r="K18" i="20"/>
  <c r="K17" i="20"/>
  <c r="K14" i="20"/>
  <c r="K13" i="20"/>
  <c r="L12" i="20"/>
  <c r="K12" i="20"/>
  <c r="J41" i="20"/>
  <c r="G41" i="1" s="1"/>
  <c r="J36" i="20"/>
  <c r="J35" i="20"/>
  <c r="J34" i="20"/>
  <c r="J33" i="20"/>
  <c r="J32" i="20"/>
  <c r="J31" i="20"/>
  <c r="J30" i="20"/>
  <c r="J29" i="20"/>
  <c r="J28" i="20"/>
  <c r="J27" i="20"/>
  <c r="J26" i="20"/>
  <c r="J25" i="20"/>
  <c r="J24" i="20"/>
  <c r="J23" i="20"/>
  <c r="J22" i="20"/>
  <c r="J21" i="20"/>
  <c r="J20" i="20"/>
  <c r="J19" i="20"/>
  <c r="J18" i="20"/>
  <c r="J17" i="20"/>
  <c r="J14" i="20"/>
  <c r="J13" i="20"/>
  <c r="J12" i="20"/>
  <c r="I42" i="20"/>
  <c r="H42" i="20"/>
  <c r="I39" i="20"/>
  <c r="H39" i="20"/>
  <c r="J39" i="20" l="1"/>
  <c r="H41" i="1"/>
  <c r="I41" i="1"/>
  <c r="L16" i="20"/>
  <c r="J16" i="20"/>
  <c r="K16" i="20"/>
  <c r="L15" i="20"/>
  <c r="J15" i="20"/>
  <c r="J42" i="20" l="1"/>
  <c r="L42" i="20"/>
  <c r="K15" i="20"/>
  <c r="K42" i="20" s="1"/>
  <c r="E5" i="21"/>
  <c r="E4" i="21" s="1"/>
  <c r="I37" i="20" l="1"/>
  <c r="J37" i="20"/>
  <c r="K37" i="20"/>
  <c r="L37" i="20"/>
  <c r="H37" i="20"/>
  <c r="I10" i="20"/>
  <c r="I8" i="20" s="1"/>
  <c r="J10" i="20"/>
  <c r="J8" i="20" s="1"/>
  <c r="K10" i="20"/>
  <c r="K8" i="20" s="1"/>
  <c r="L10" i="20"/>
  <c r="L8" i="20" s="1"/>
  <c r="H10" i="20"/>
  <c r="H8" i="20" s="1"/>
  <c r="H50" i="5"/>
  <c r="G50" i="5"/>
  <c r="H36" i="5" l="1"/>
  <c r="I7" i="21"/>
  <c r="N5" i="22"/>
  <c r="M5" i="22" s="1"/>
  <c r="G36" i="5"/>
  <c r="L5" i="22"/>
  <c r="H7" i="21"/>
  <c r="H8" i="21"/>
  <c r="G53" i="5"/>
  <c r="F33" i="1"/>
  <c r="H5" i="22"/>
  <c r="F7" i="21"/>
  <c r="F5" i="21" s="1"/>
  <c r="F4" i="21" s="1"/>
  <c r="G8" i="21"/>
  <c r="J6" i="22"/>
  <c r="I6" i="22" s="1"/>
  <c r="G33" i="1"/>
  <c r="J5" i="22"/>
  <c r="G7" i="21"/>
  <c r="N6" i="22"/>
  <c r="H53" i="5"/>
  <c r="I8" i="21"/>
  <c r="H6" i="22"/>
  <c r="G6" i="22" s="1"/>
  <c r="F8" i="21"/>
  <c r="K6" i="20"/>
  <c r="H33" i="1"/>
  <c r="H25" i="1" s="1"/>
  <c r="L6" i="20"/>
  <c r="L5" i="20" s="1"/>
  <c r="F9" i="10" s="1"/>
  <c r="F8" i="10" s="1"/>
  <c r="I33" i="1"/>
  <c r="I25" i="1" s="1"/>
  <c r="I6" i="20"/>
  <c r="I5" i="20" s="1"/>
  <c r="C7" i="10" s="1"/>
  <c r="J6" i="20"/>
  <c r="H6" i="20"/>
  <c r="H5" i="20" s="1"/>
  <c r="K5" i="20" l="1"/>
  <c r="E9" i="10"/>
  <c r="E8" i="10" s="1"/>
  <c r="H5" i="21"/>
  <c r="H4" i="21" s="1"/>
  <c r="N7" i="22"/>
  <c r="M6" i="22"/>
  <c r="M7" i="22" s="1"/>
  <c r="L7" i="22"/>
  <c r="K5" i="22"/>
  <c r="K7" i="22" s="1"/>
  <c r="G5" i="21"/>
  <c r="G4" i="21" s="1"/>
  <c r="F12" i="10"/>
  <c r="F13" i="10"/>
  <c r="J5" i="20"/>
  <c r="D9" i="10"/>
  <c r="D8" i="10" s="1"/>
  <c r="J7" i="22"/>
  <c r="I5" i="22"/>
  <c r="I7" i="22" s="1"/>
  <c r="F6" i="10"/>
  <c r="E6" i="10"/>
  <c r="D6" i="10"/>
  <c r="I5" i="21"/>
  <c r="I4" i="21" s="1"/>
  <c r="G5" i="22"/>
  <c r="G7" i="22" s="1"/>
  <c r="H7" i="22"/>
  <c r="G10" i="19"/>
  <c r="F10" i="19"/>
  <c r="E53" i="5"/>
  <c r="E13" i="10" l="1"/>
  <c r="E12" i="10"/>
  <c r="D13" i="10"/>
  <c r="D12" i="10"/>
  <c r="E36" i="5"/>
  <c r="D36" i="5"/>
  <c r="F25" i="1"/>
  <c r="F16" i="12" l="1"/>
  <c r="G16" i="12"/>
  <c r="E16" i="12"/>
  <c r="M10" i="19" l="1"/>
  <c r="N10" i="19"/>
  <c r="P10" i="19"/>
  <c r="Q10" i="19"/>
  <c r="S10" i="19"/>
  <c r="E10" i="19"/>
  <c r="H10" i="19"/>
  <c r="J10" i="19"/>
  <c r="K10" i="19"/>
  <c r="Q9" i="19"/>
  <c r="N9" i="19"/>
  <c r="K9" i="19"/>
  <c r="H9" i="19"/>
  <c r="E9" i="19"/>
  <c r="Q8" i="19"/>
  <c r="N8" i="19"/>
  <c r="K8" i="19"/>
  <c r="H8" i="19"/>
  <c r="L10" i="19" s="1"/>
  <c r="E8" i="19"/>
  <c r="AT16" i="9"/>
  <c r="AT15" i="9"/>
  <c r="AT14" i="9"/>
  <c r="AT13" i="9"/>
  <c r="AT12" i="9"/>
  <c r="AT11" i="9"/>
  <c r="AT10" i="9"/>
  <c r="AT17" i="9" s="1"/>
  <c r="AT9" i="9"/>
  <c r="AT8" i="9"/>
  <c r="AQ16" i="9"/>
  <c r="AQ15" i="9"/>
  <c r="AQ14" i="9"/>
  <c r="AQ13" i="9"/>
  <c r="AQ12" i="9"/>
  <c r="AQ11" i="9"/>
  <c r="AQ10" i="9"/>
  <c r="AQ9" i="9"/>
  <c r="AQ8" i="9"/>
  <c r="AN16" i="9"/>
  <c r="AN15" i="9"/>
  <c r="AN14" i="9"/>
  <c r="AN13" i="9"/>
  <c r="AN12" i="9"/>
  <c r="AN11" i="9"/>
  <c r="AN10" i="9"/>
  <c r="AN9" i="9"/>
  <c r="AN8" i="9"/>
  <c r="AK16" i="9"/>
  <c r="AK15" i="9"/>
  <c r="AK14" i="9"/>
  <c r="AK13" i="9"/>
  <c r="AK12" i="9"/>
  <c r="AK11" i="9"/>
  <c r="AK10" i="9"/>
  <c r="AK9" i="9"/>
  <c r="AK17" i="9" s="1"/>
  <c r="AK8" i="9"/>
  <c r="AH16" i="9"/>
  <c r="AH15" i="9"/>
  <c r="AH14" i="9"/>
  <c r="AH13" i="9"/>
  <c r="AH12" i="9"/>
  <c r="AH11" i="9"/>
  <c r="AH10" i="9"/>
  <c r="AH9" i="9"/>
  <c r="AH18" i="9" s="1"/>
  <c r="AH8" i="9"/>
  <c r="AF17" i="9"/>
  <c r="AG17" i="9"/>
  <c r="AI17" i="9"/>
  <c r="AJ17" i="9"/>
  <c r="AL17" i="9"/>
  <c r="AM17" i="9"/>
  <c r="AO17" i="9"/>
  <c r="AP17" i="9"/>
  <c r="AR17" i="9"/>
  <c r="AS17" i="9"/>
  <c r="AU17" i="9"/>
  <c r="AV17" i="9"/>
  <c r="AE18" i="9"/>
  <c r="AF18" i="9"/>
  <c r="AG18" i="9"/>
  <c r="AI18" i="9"/>
  <c r="AJ18" i="9"/>
  <c r="AL18" i="9"/>
  <c r="AM18" i="9"/>
  <c r="AN18" i="9"/>
  <c r="AO18" i="9"/>
  <c r="AP18" i="9"/>
  <c r="AR18" i="9"/>
  <c r="AS18" i="9"/>
  <c r="AT18" i="9"/>
  <c r="AU18" i="9"/>
  <c r="AV18" i="9"/>
  <c r="AE19" i="9"/>
  <c r="AF19" i="9"/>
  <c r="AG19" i="9"/>
  <c r="AH19" i="9"/>
  <c r="AI19" i="9"/>
  <c r="AJ19" i="9"/>
  <c r="AK19" i="9"/>
  <c r="AL19" i="9"/>
  <c r="AM19" i="9"/>
  <c r="AN19" i="9"/>
  <c r="AO19" i="9"/>
  <c r="AP19" i="9"/>
  <c r="AQ19" i="9"/>
  <c r="AR19" i="9"/>
  <c r="AS19" i="9"/>
  <c r="AT19" i="9"/>
  <c r="AU19" i="9"/>
  <c r="AV19" i="9"/>
  <c r="AE20" i="9"/>
  <c r="AF20" i="9"/>
  <c r="AG20" i="9"/>
  <c r="AH20" i="9"/>
  <c r="AI20" i="9"/>
  <c r="AJ20" i="9"/>
  <c r="AK20" i="9"/>
  <c r="AL20" i="9"/>
  <c r="AM20" i="9"/>
  <c r="AN20" i="9"/>
  <c r="AO20" i="9"/>
  <c r="AP20" i="9"/>
  <c r="AQ20" i="9"/>
  <c r="AR20" i="9"/>
  <c r="AS20" i="9"/>
  <c r="AT20" i="9"/>
  <c r="AU20" i="9"/>
  <c r="AV20" i="9"/>
  <c r="AE16" i="9"/>
  <c r="AE15" i="9"/>
  <c r="AE14" i="9"/>
  <c r="AE13" i="9"/>
  <c r="AE12" i="9"/>
  <c r="AE11" i="9"/>
  <c r="AE10" i="9"/>
  <c r="AE9" i="9"/>
  <c r="AE8" i="9"/>
  <c r="AE17" i="9" s="1"/>
  <c r="AB9" i="9"/>
  <c r="AB10" i="9"/>
  <c r="AB11" i="9"/>
  <c r="AB12" i="9"/>
  <c r="AB13" i="9"/>
  <c r="AB14" i="9"/>
  <c r="Y9" i="9"/>
  <c r="Y10" i="9"/>
  <c r="Y11" i="9"/>
  <c r="Y12" i="9"/>
  <c r="Y13" i="9"/>
  <c r="Y14" i="9"/>
  <c r="V9" i="9"/>
  <c r="V10" i="9"/>
  <c r="V11" i="9"/>
  <c r="V12" i="9"/>
  <c r="V13" i="9"/>
  <c r="V14" i="9"/>
  <c r="V19" i="9" s="1"/>
  <c r="V15" i="9"/>
  <c r="S9" i="9"/>
  <c r="S10" i="9"/>
  <c r="S11" i="9"/>
  <c r="S12" i="9"/>
  <c r="S13" i="9"/>
  <c r="S14" i="9"/>
  <c r="S15" i="9"/>
  <c r="S20" i="9" s="1"/>
  <c r="P9" i="9"/>
  <c r="P10" i="9"/>
  <c r="P11" i="9"/>
  <c r="P12" i="9"/>
  <c r="P13" i="9"/>
  <c r="P14" i="9"/>
  <c r="M9" i="9"/>
  <c r="M10" i="9"/>
  <c r="M11" i="9"/>
  <c r="M12" i="9"/>
  <c r="M13" i="9"/>
  <c r="J9" i="9"/>
  <c r="J10" i="9"/>
  <c r="J11" i="9"/>
  <c r="J12" i="9"/>
  <c r="J13" i="9"/>
  <c r="G9" i="9"/>
  <c r="G10" i="9"/>
  <c r="G11" i="9"/>
  <c r="G12" i="9"/>
  <c r="G13" i="9"/>
  <c r="G14" i="9"/>
  <c r="AB16" i="9"/>
  <c r="AB15" i="9"/>
  <c r="AB20" i="9" s="1"/>
  <c r="AB8" i="9"/>
  <c r="AB18" i="9" s="1"/>
  <c r="Y16" i="9"/>
  <c r="Y15" i="9"/>
  <c r="Y20" i="9" s="1"/>
  <c r="Y8" i="9"/>
  <c r="V16" i="9"/>
  <c r="V20" i="9"/>
  <c r="V8" i="9"/>
  <c r="S16" i="9"/>
  <c r="S8" i="9"/>
  <c r="P16" i="9"/>
  <c r="P15" i="9"/>
  <c r="P20" i="9" s="1"/>
  <c r="P8" i="9"/>
  <c r="M16" i="9"/>
  <c r="M15" i="9"/>
  <c r="M20" i="9" s="1"/>
  <c r="M14" i="9"/>
  <c r="M19" i="9" s="1"/>
  <c r="M8" i="9"/>
  <c r="J16" i="9"/>
  <c r="J15" i="9"/>
  <c r="J20" i="9" s="1"/>
  <c r="J14" i="9"/>
  <c r="J8" i="9"/>
  <c r="G15" i="9"/>
  <c r="G20" i="9" s="1"/>
  <c r="G16" i="9"/>
  <c r="G8" i="9"/>
  <c r="H19" i="9"/>
  <c r="I19" i="9"/>
  <c r="J19" i="9"/>
  <c r="K19" i="9"/>
  <c r="L19" i="9"/>
  <c r="N19" i="9"/>
  <c r="O19" i="9"/>
  <c r="P19" i="9"/>
  <c r="Q19" i="9"/>
  <c r="R19" i="9"/>
  <c r="S19" i="9"/>
  <c r="T19" i="9"/>
  <c r="U19" i="9"/>
  <c r="W19" i="9"/>
  <c r="X19" i="9"/>
  <c r="Y19" i="9"/>
  <c r="Z19" i="9"/>
  <c r="AA19" i="9"/>
  <c r="AB19" i="9"/>
  <c r="AC19" i="9"/>
  <c r="AD19" i="9"/>
  <c r="H20" i="9"/>
  <c r="I20" i="9"/>
  <c r="K20" i="9"/>
  <c r="L20" i="9"/>
  <c r="N20" i="9"/>
  <c r="O20" i="9"/>
  <c r="Q20" i="9"/>
  <c r="R20" i="9"/>
  <c r="T20" i="9"/>
  <c r="U20" i="9"/>
  <c r="W20" i="9"/>
  <c r="X20" i="9"/>
  <c r="Z20" i="9"/>
  <c r="AA20" i="9"/>
  <c r="AC20" i="9"/>
  <c r="AD20" i="9"/>
  <c r="G19" i="9"/>
  <c r="H18" i="9"/>
  <c r="I18" i="9"/>
  <c r="J18" i="9"/>
  <c r="K18" i="9"/>
  <c r="L18" i="9"/>
  <c r="N18" i="9"/>
  <c r="O18" i="9"/>
  <c r="Q18" i="9"/>
  <c r="R18" i="9"/>
  <c r="T18" i="9"/>
  <c r="U18" i="9"/>
  <c r="W18" i="9"/>
  <c r="X18" i="9"/>
  <c r="Z18" i="9"/>
  <c r="AA18" i="9"/>
  <c r="AC18" i="9"/>
  <c r="AD18" i="9"/>
  <c r="H17" i="9"/>
  <c r="I17" i="9"/>
  <c r="K17" i="9"/>
  <c r="L17" i="9"/>
  <c r="N17" i="9"/>
  <c r="O17" i="9"/>
  <c r="Q17" i="9"/>
  <c r="R17" i="9"/>
  <c r="T17" i="9"/>
  <c r="U17" i="9"/>
  <c r="W17" i="9"/>
  <c r="X17" i="9"/>
  <c r="Z17" i="9"/>
  <c r="AA17" i="9"/>
  <c r="AC17" i="9"/>
  <c r="AD17" i="9"/>
  <c r="R10" i="19" l="1"/>
  <c r="AN17" i="9"/>
  <c r="AH17" i="9"/>
  <c r="AQ17" i="9"/>
  <c r="O10" i="19"/>
  <c r="I10" i="19"/>
  <c r="AQ18" i="9"/>
  <c r="AK18" i="9"/>
  <c r="M17" i="9"/>
  <c r="Y18" i="9"/>
  <c r="M18" i="9"/>
  <c r="S18" i="9"/>
  <c r="V18" i="9"/>
  <c r="S17" i="9"/>
  <c r="AB17" i="9"/>
  <c r="G17" i="9"/>
  <c r="G18" i="9"/>
  <c r="Y17" i="9"/>
  <c r="P17" i="9"/>
  <c r="J17" i="9"/>
  <c r="V17" i="9"/>
  <c r="P18" i="9"/>
  <c r="D6" i="7"/>
  <c r="D5" i="7" s="1"/>
  <c r="E6" i="7"/>
  <c r="F6" i="7"/>
  <c r="F5" i="7" s="1"/>
  <c r="G6" i="7"/>
  <c r="D9" i="7"/>
  <c r="E9" i="7"/>
  <c r="F9" i="7"/>
  <c r="G9" i="7"/>
  <c r="C9" i="7"/>
  <c r="C6" i="7"/>
  <c r="E5" i="7" l="1"/>
  <c r="G5" i="7"/>
  <c r="C5" i="7"/>
  <c r="D53" i="5" l="1"/>
  <c r="E25" i="1"/>
  <c r="F53" i="5" l="1"/>
  <c r="F36" i="5" l="1"/>
  <c r="G25" i="1"/>
</calcChain>
</file>

<file path=xl/sharedStrings.xml><?xml version="1.0" encoding="utf-8"?>
<sst xmlns="http://schemas.openxmlformats.org/spreadsheetml/2006/main" count="503" uniqueCount="249">
  <si>
    <t>….</t>
  </si>
  <si>
    <t>……</t>
  </si>
  <si>
    <t>…..</t>
  </si>
  <si>
    <t>ՄԱՍ 1. ՊԵՏԱԿԱՆ ՄԱՐՄՆԻ ՌԱԶՄԱՎԱՐՈՒԹՅԱՆ ԸՆԴՀԱՆՈՒՐ ՆԿԱՐԱԳՐՈՒԹՅՈՒՆԸ</t>
  </si>
  <si>
    <t>ՄԱՍ 2. ՊԵՏԱԿԱՆ ՄԱՐՄՆԻ ԿՈՂՄԻՑ ԻՐԱԿԱՆԱՑՎՈՂ ԲՅՈՒՋԵՏԱՅԻՆ ԾՐԱԳՐԵՐԸ ԵՎ ՄԻՋՈՑԱՌՈՒՄՆԵՐԸ</t>
  </si>
  <si>
    <t>Ծրագիր/Միջոցառում</t>
  </si>
  <si>
    <t>Ծրագիր</t>
  </si>
  <si>
    <t>Ծրագրի անվանումը՝</t>
  </si>
  <si>
    <t>Ծրագրի նպատակը՝</t>
  </si>
  <si>
    <t>Վերջնական արդյունքի նկարագրությունը՝</t>
  </si>
  <si>
    <t>Միջոցառման անվանումը՝</t>
  </si>
  <si>
    <t>Միջոցառման նկարագրությունը՝</t>
  </si>
  <si>
    <t>Կապիտալ միջոցառումներ</t>
  </si>
  <si>
    <t>Միջոցառման տեսակը՝</t>
  </si>
  <si>
    <t>Հանրային սեփականության կառավարման միջոցառումներ</t>
  </si>
  <si>
    <t>Ֆինանսական ակտիվների կառավարման միջոցառումներ</t>
  </si>
  <si>
    <t>ՄԱՍ 3 ՊԵՏԱԿԱՆ ՄԱՐՄՆԻ ԾՐԱԳՐԵՐԻ ԳԾՈՎ ՎԵՐՋՆԱԿԱՆ ԱՐԴՅՈՒՆՔԻ ՑՈՒՑԱՆԻՇՆԵՐԸ</t>
  </si>
  <si>
    <t>Ծրագրի վերջնական արդյունքները</t>
  </si>
  <si>
    <t xml:space="preserve">Ելակետը </t>
  </si>
  <si>
    <t>Թիրախը</t>
  </si>
  <si>
    <t>2024թ</t>
  </si>
  <si>
    <t>Ծրագրի դասիչը</t>
  </si>
  <si>
    <t>Ծրագրի անվանումը</t>
  </si>
  <si>
    <t>Ծրագրի դասիչը՝</t>
  </si>
  <si>
    <t>Միջոցառման դասիչը՝</t>
  </si>
  <si>
    <t>2025թ</t>
  </si>
  <si>
    <t>Նկարագրությունը՝</t>
  </si>
  <si>
    <t>Արդյունքի չափորոշիչներ</t>
  </si>
  <si>
    <t>Միջոցառման վրա կատարվող ծախսը (հազար դրամ)</t>
  </si>
  <si>
    <t>2026թ</t>
  </si>
  <si>
    <t>Ծրագրային դասիչը</t>
  </si>
  <si>
    <t>Բաժին</t>
  </si>
  <si>
    <t xml:space="preserve">Խումբ </t>
  </si>
  <si>
    <t>Դաս</t>
  </si>
  <si>
    <t>Ընդամենը</t>
  </si>
  <si>
    <t>X</t>
  </si>
  <si>
    <t>(հազար դրամներով)</t>
  </si>
  <si>
    <t>Եկամուտների ստացման աղբյուրների անվանումները</t>
  </si>
  <si>
    <t>Բազային տարի ըստ 2022 թվականի տարեկան  հաշվետվության</t>
  </si>
  <si>
    <t>2023 թվականի սպասողական</t>
  </si>
  <si>
    <t>Կանխատեսում</t>
  </si>
  <si>
    <t>2024թ.</t>
  </si>
  <si>
    <t>2025թ.</t>
  </si>
  <si>
    <t>2026թ.</t>
  </si>
  <si>
    <t>ԸՆԴԱՄԵՆԸ</t>
  </si>
  <si>
    <t>1. Վճարովի ծառայությունների մատուցումից և աշխատանքների կատարումից</t>
  </si>
  <si>
    <t>Արտաքին միջոցներ</t>
  </si>
  <si>
    <t>ՀՀ կառ. համաֆինանսավորում</t>
  </si>
  <si>
    <t>Ծրագրով նախատեսված ամբողջ գումարը</t>
  </si>
  <si>
    <t>Կատարողականն առ. 01.01.2022թ. դրությամբ</t>
  </si>
  <si>
    <t>Մնացորդ</t>
  </si>
  <si>
    <t>Վարկային ծրագրեր</t>
  </si>
  <si>
    <t>Դրամաշնորհային ծրագրեր</t>
  </si>
  <si>
    <t>Միջոցառում</t>
  </si>
  <si>
    <t>3.2 Ծախսային խնայողությունների գծով առաջարկները (-) նշանով</t>
  </si>
  <si>
    <t>3.3 Նոր նախաձեռնությունների գծով ընդհանուր ծախսերը</t>
  </si>
  <si>
    <t>Ծրագրի սկիզբն ըստ համապատասխան համաձայնագրի</t>
  </si>
  <si>
    <t>Ծրագրի ավարտն ըստ համապատասխան համաձայնագրի (ներառյալ փոփոխությունները)</t>
  </si>
  <si>
    <t>Առաջին եռամսյակ</t>
  </si>
  <si>
    <t>Երկրորդ եռամսյակ</t>
  </si>
  <si>
    <t>Երրորդ եռամսյակ</t>
  </si>
  <si>
    <t>Չորրորդ եռամսյակ</t>
  </si>
  <si>
    <t>Տարի</t>
  </si>
  <si>
    <t>2024թ. բյուջետային հայտ</t>
  </si>
  <si>
    <t xml:space="preserve">Աղյուսակ 1. Քաղաքականությանն առնչվող բյուջետային ծրագրերն ու միջոցառումները </t>
  </si>
  <si>
    <t>Միջոցառման անվանումը</t>
  </si>
  <si>
    <t>Ռիսկի նկարագրությունը</t>
  </si>
  <si>
    <t>Հնարավոր ազդեցությունը նպատակների և արդյունքային ցուցանիշների վրա</t>
  </si>
  <si>
    <t>Ռիսկի կանխման/ հաղթահարման հնարավոր ուղիները</t>
  </si>
  <si>
    <t>Ծրագրի գծով 2024-2026թթ ՄԺԾԾ-ով 2024թ. համար նախատեսված չափաքանակները (գոյություն ունեցող պարտավորություններ)</t>
  </si>
  <si>
    <t>Ընդամենը՝ որից</t>
  </si>
  <si>
    <t>Ենթավարկային ծրագրեր</t>
  </si>
  <si>
    <t>Ցուցանիշներ</t>
  </si>
  <si>
    <t>Արտաքին աղբյուրներից ստացվող ֆինանսավորման տեսակը՝ ըստ ծրագրերի</t>
  </si>
  <si>
    <t>x</t>
  </si>
  <si>
    <t>Ընթացիկ միջոցառումներ</t>
  </si>
  <si>
    <t xml:space="preserve">Հավելված N 3. Բյուջետային ծրագրերի և ակնկալվող արդյունքների ներկայացման ձևաչափ </t>
  </si>
  <si>
    <t>Արդյունքի չափորոշիչի անվանումը և չափման միավորը</t>
  </si>
  <si>
    <t>Հավելված N 4. Բյուջետային ծրագրերի գծով ամփոփ ծախսերն ըստ բյուջետային ծախսերի գործառական դասակարգման տարրերի և ըստ տնտեսագիտական դասակարգման հոդվածների</t>
  </si>
  <si>
    <t>Ծրագրի /Միջոցառման անվոնւմը</t>
  </si>
  <si>
    <t xml:space="preserve">Կանխատեսում (հազար դրամներով)   </t>
  </si>
  <si>
    <t>Հավելված N 6. Պետական մարմնի և դրա ենթակա կազմակերպությունների ստացվելիք եկամուտների աղբյուրները (բացառությամբ պետական բյուջեից ստացվող եկամուտների)</t>
  </si>
  <si>
    <t>Հավելված N 5. Բյուջետային ծրագրերի/միջոցառումների գծով ծախսերը՝ վարչատարածքային բաժանմամբ (ըստ մարզերի)</t>
  </si>
  <si>
    <t>Ընդամենը ըստ մարզերի</t>
  </si>
  <si>
    <t xml:space="preserve">Ընդամենը </t>
  </si>
  <si>
    <t>Վարկային ծրագիր</t>
  </si>
  <si>
    <t>Դրամաշնորհային ծրագիր</t>
  </si>
  <si>
    <t>Ենթավարկային ծրագիր</t>
  </si>
  <si>
    <t>Ծրագրի /Միջոցառման անվանումը</t>
  </si>
  <si>
    <t>Հավելված N 7. Արտաքին աղբյուրներից ստացվող նպատակային վարկերի, դրամաշնորհների,  ինչպես նաև հիմնական գումարի մարման և ֆինանսական ակտիվների ձեռքբերման գծով ծախսերի հաշվին իրականացվելիք ծրագրերը</t>
  </si>
  <si>
    <t xml:space="preserve">2023թ. բյուջե (սպասողական) </t>
  </si>
  <si>
    <t>2022թ. բյուջե (փաստ)</t>
  </si>
  <si>
    <t>Հայտի և 2024-2026թթ ՄԺԾԾ-ով 2024թ. համար նախատեսված չափաքանակի տարբերության պարզաբանումը</t>
  </si>
  <si>
    <t>Հավելված N 8. Ամփոփ ֆինանսական պահանջներ ՄԺԾԾ ժամանակահատվածի համար</t>
  </si>
  <si>
    <t>Հավելված 10․ Հայտի հետ կապված հիմնական ռիսկերը</t>
  </si>
  <si>
    <r>
      <t>Պետական մարմնի անվանումը</t>
    </r>
    <r>
      <rPr>
        <vertAlign val="superscript"/>
        <sz val="8"/>
        <color rgb="FF000000"/>
        <rFont val="GHEA Grapalat"/>
        <family val="3"/>
      </rPr>
      <t>1</t>
    </r>
    <r>
      <rPr>
        <sz val="8"/>
        <color rgb="FF000000"/>
        <rFont val="GHEA Grapalat"/>
        <family val="3"/>
      </rPr>
      <t>՝</t>
    </r>
  </si>
  <si>
    <r>
      <t>1. Հիմնական ռազմավարական նպատակները և գերակա վերջնական արդյունքները</t>
    </r>
    <r>
      <rPr>
        <vertAlign val="superscript"/>
        <sz val="10"/>
        <color theme="1"/>
        <rFont val="GHEA Grapalat"/>
        <family val="3"/>
      </rPr>
      <t>2</t>
    </r>
    <r>
      <rPr>
        <sz val="10"/>
        <color theme="1"/>
        <rFont val="GHEA Grapalat"/>
        <family val="3"/>
      </rPr>
      <t xml:space="preserve"> </t>
    </r>
  </si>
  <si>
    <r>
      <t>2. Բյուջետային ծրագրերում կատարվող հիմնական փոփոխությունները</t>
    </r>
    <r>
      <rPr>
        <vertAlign val="superscript"/>
        <sz val="10"/>
        <color theme="1"/>
        <rFont val="GHEA Grapalat"/>
        <family val="3"/>
      </rPr>
      <t>3</t>
    </r>
  </si>
  <si>
    <r>
      <t>3.Կապիտալ բնույթի հիմնական միջոցառումները</t>
    </r>
    <r>
      <rPr>
        <vertAlign val="superscript"/>
        <sz val="10"/>
        <color theme="1"/>
        <rFont val="GHEA Grapalat"/>
        <family val="3"/>
      </rPr>
      <t>4</t>
    </r>
    <r>
      <rPr>
        <sz val="10"/>
        <color theme="1"/>
        <rFont val="GHEA Grapalat"/>
        <family val="3"/>
      </rPr>
      <t xml:space="preserve"> </t>
    </r>
  </si>
  <si>
    <r>
      <t>4. Ֆինանսական ակտիվների կառավարմանն անչվող միջոցառումները</t>
    </r>
    <r>
      <rPr>
        <vertAlign val="superscript"/>
        <sz val="10"/>
        <color theme="1"/>
        <rFont val="GHEA Grapalat"/>
        <family val="3"/>
      </rPr>
      <t>5</t>
    </r>
    <r>
      <rPr>
        <sz val="10"/>
        <color theme="1"/>
        <rFont val="GHEA Grapalat"/>
        <family val="3"/>
      </rPr>
      <t>՝</t>
    </r>
  </si>
  <si>
    <r>
      <t>Ծրագրային դասիչ</t>
    </r>
    <r>
      <rPr>
        <vertAlign val="superscript"/>
        <sz val="8"/>
        <color rgb="FF000000"/>
        <rFont val="GHEA Grapalat"/>
        <family val="3"/>
      </rPr>
      <t>6</t>
    </r>
  </si>
  <si>
    <r>
      <t>Ծրագրի միջոցառումներ</t>
    </r>
    <r>
      <rPr>
        <vertAlign val="superscript"/>
        <sz val="8"/>
        <color rgb="FF000000"/>
        <rFont val="GHEA Grapalat"/>
        <family val="3"/>
      </rPr>
      <t>8</t>
    </r>
  </si>
  <si>
    <r>
      <t>Միջոցառում</t>
    </r>
    <r>
      <rPr>
        <vertAlign val="superscript"/>
        <sz val="8"/>
        <color rgb="FF000000"/>
        <rFont val="GHEA Grapalat"/>
        <family val="3"/>
      </rPr>
      <t>9</t>
    </r>
  </si>
  <si>
    <r>
      <t>Միջոցառման տեսակը</t>
    </r>
    <r>
      <rPr>
        <vertAlign val="superscript"/>
        <sz val="8"/>
        <color rgb="FF000000"/>
        <rFont val="GHEA Grapalat"/>
        <family val="3"/>
      </rPr>
      <t>10</t>
    </r>
  </si>
  <si>
    <r>
      <t>Նպատակը</t>
    </r>
    <r>
      <rPr>
        <vertAlign val="superscript"/>
        <sz val="8"/>
        <color rgb="FF000000"/>
        <rFont val="GHEA Grapalat"/>
        <family val="3"/>
      </rPr>
      <t xml:space="preserve">11 </t>
    </r>
  </si>
  <si>
    <r>
      <t>Ծրագրի դասիչը</t>
    </r>
    <r>
      <rPr>
        <vertAlign val="superscript"/>
        <sz val="8"/>
        <color rgb="FF000000"/>
        <rFont val="GHEA Grapalat"/>
        <family val="3"/>
      </rPr>
      <t>12</t>
    </r>
  </si>
  <si>
    <r>
      <t>Ծրագրի անվանումը</t>
    </r>
    <r>
      <rPr>
        <vertAlign val="superscript"/>
        <sz val="8"/>
        <color rgb="FF000000"/>
        <rFont val="GHEA Grapalat"/>
        <family val="3"/>
      </rPr>
      <t>13</t>
    </r>
  </si>
  <si>
    <r>
      <t>Չափորոշիչը</t>
    </r>
    <r>
      <rPr>
        <vertAlign val="superscript"/>
        <sz val="8"/>
        <color theme="1"/>
        <rFont val="GHEA Grapalat"/>
        <family val="3"/>
      </rPr>
      <t>14</t>
    </r>
  </si>
  <si>
    <r>
      <t>Ցուցանիշը</t>
    </r>
    <r>
      <rPr>
        <vertAlign val="superscript"/>
        <sz val="8"/>
        <color theme="1"/>
        <rFont val="GHEA Grapalat"/>
        <family val="3"/>
      </rPr>
      <t>15</t>
    </r>
  </si>
  <si>
    <r>
      <t>Ժամկետը</t>
    </r>
    <r>
      <rPr>
        <vertAlign val="superscript"/>
        <sz val="8"/>
        <color theme="1"/>
        <rFont val="GHEA Grapalat"/>
        <family val="3"/>
      </rPr>
      <t>16</t>
    </r>
  </si>
  <si>
    <r>
      <t>Ցուցանիշը</t>
    </r>
    <r>
      <rPr>
        <vertAlign val="superscript"/>
        <sz val="8"/>
        <color theme="1"/>
        <rFont val="GHEA Grapalat"/>
        <family val="3"/>
      </rPr>
      <t>17</t>
    </r>
  </si>
  <si>
    <r>
      <t>Ժամկետը</t>
    </r>
    <r>
      <rPr>
        <vertAlign val="superscript"/>
        <sz val="8"/>
        <color theme="1"/>
        <rFont val="GHEA Grapalat"/>
        <family val="3"/>
      </rPr>
      <t>18</t>
    </r>
  </si>
  <si>
    <r>
      <t>Կապը ՀՀ կառավարության ծրագրով  և ՀՀ գործող այլ ռազմավարական փաստաթղթերով սահմանված ՀՀ կառավարության քաղաքականության նպատակների և թիրախների հետ</t>
    </r>
    <r>
      <rPr>
        <vertAlign val="superscript"/>
        <sz val="8"/>
        <color rgb="FF000000"/>
        <rFont val="GHEA Grapalat"/>
        <family val="3"/>
      </rPr>
      <t>19</t>
    </r>
  </si>
  <si>
    <r>
      <t>Կապը ՄԱԿ-ի կայուն զարգացման նպատակների և ցուցանիշների հետ</t>
    </r>
    <r>
      <rPr>
        <vertAlign val="superscript"/>
        <sz val="8"/>
        <color rgb="FF000000"/>
        <rFont val="GHEA Grapalat"/>
        <family val="3"/>
      </rPr>
      <t>20</t>
    </r>
  </si>
  <si>
    <r>
      <t>ՄԱՍ 4. ՊԵՏԱԿԱՆ ՄԱՐՄՆԻ ԳԾՈՎ ԱՐԴՅՈՒՆՔԱՅԻՆ (ԿԱՏԱՐՈՂԱԿԱՆ) ՑՈՒՑԱՆԻՇՆԵՐԸ</t>
    </r>
    <r>
      <rPr>
        <vertAlign val="superscript"/>
        <sz val="11"/>
        <color theme="1"/>
        <rFont val="Calibri"/>
        <family val="2"/>
        <scheme val="minor"/>
      </rPr>
      <t xml:space="preserve"> 21</t>
    </r>
  </si>
  <si>
    <r>
      <t>Ծրագրի միջոցառումները</t>
    </r>
    <r>
      <rPr>
        <b/>
        <vertAlign val="superscript"/>
        <sz val="10"/>
        <color theme="1"/>
        <rFont val="GHEA Grapalat"/>
        <family val="3"/>
      </rPr>
      <t>22</t>
    </r>
  </si>
  <si>
    <r>
      <t>Միջոցառման ավարտի տարեթիվը</t>
    </r>
    <r>
      <rPr>
        <vertAlign val="superscript"/>
        <sz val="8"/>
        <color theme="1"/>
        <rFont val="GHEA Grapalat"/>
        <family val="3"/>
      </rPr>
      <t>23</t>
    </r>
  </si>
  <si>
    <r>
      <t xml:space="preserve">Միջոցառման տեսակը </t>
    </r>
    <r>
      <rPr>
        <vertAlign val="superscript"/>
        <sz val="11"/>
        <color theme="1"/>
        <rFont val="Calibri"/>
        <family val="2"/>
        <scheme val="minor"/>
      </rPr>
      <t>24՝</t>
    </r>
  </si>
  <si>
    <r>
      <t>Միջոցառումն իրականացնողի անվանումը</t>
    </r>
    <r>
      <rPr>
        <vertAlign val="superscript"/>
        <sz val="8"/>
        <color theme="1"/>
        <rFont val="GHEA Grapalat"/>
        <family val="3"/>
      </rPr>
      <t>25</t>
    </r>
    <r>
      <rPr>
        <sz val="8"/>
        <color theme="1"/>
        <rFont val="GHEA Grapalat"/>
        <family val="3"/>
      </rPr>
      <t>՝</t>
    </r>
  </si>
  <si>
    <r>
      <t>Արդյունքի չափորոշիչի տեսակը</t>
    </r>
    <r>
      <rPr>
        <vertAlign val="superscript"/>
        <sz val="8"/>
        <color rgb="FF000000"/>
        <rFont val="GHEA Grapalat"/>
        <family val="3"/>
      </rPr>
      <t>26</t>
    </r>
  </si>
  <si>
    <r>
      <t>Գործառական դասակարգման</t>
    </r>
    <r>
      <rPr>
        <vertAlign val="superscript"/>
        <sz val="11"/>
        <color theme="1"/>
        <rFont val="Calibri"/>
        <family val="2"/>
        <scheme val="minor"/>
      </rPr>
      <t xml:space="preserve"> 27</t>
    </r>
  </si>
  <si>
    <r>
      <t>2.  Ստացվող նվիրատվություններից</t>
    </r>
    <r>
      <rPr>
        <vertAlign val="superscript"/>
        <sz val="8"/>
        <color theme="1"/>
        <rFont val="GHEA Grapalat"/>
        <family val="3"/>
      </rPr>
      <t>30</t>
    </r>
  </si>
  <si>
    <r>
      <t>Տնտեսագիտական դասակարգման կատեգորիան</t>
    </r>
    <r>
      <rPr>
        <vertAlign val="superscript"/>
        <sz val="8"/>
        <color theme="1"/>
        <rFont val="GHEA Grapalat"/>
        <family val="3"/>
      </rPr>
      <t>32</t>
    </r>
  </si>
  <si>
    <r>
      <t>Ձևաչափ 1. Արտաքին աղբյուրներից բյուջետային խողովակներով ստացվող նպատակային վարկերի և դրամաշնորհների հաշվին իրականացվելիք ծախսերը</t>
    </r>
    <r>
      <rPr>
        <b/>
        <vertAlign val="superscript"/>
        <sz val="10"/>
        <color theme="1"/>
        <rFont val="GHEA Grapalat"/>
        <family val="3"/>
      </rPr>
      <t>31</t>
    </r>
  </si>
  <si>
    <r>
      <t>Ձևաչափ 2. Արտաքին աղբյուրներից բյուջետային խողովակներով ստացվող վարկերի հաշվին իրականացվելիք ծրագրերի շրջանակներում հիմնական գումարի մարման և ֆինանսական ակտիվների ձեռքբերման գծով ծախսերը</t>
    </r>
    <r>
      <rPr>
        <b/>
        <vertAlign val="superscript"/>
        <sz val="10"/>
        <color theme="1"/>
        <rFont val="GHEA Grapalat"/>
        <family val="3"/>
      </rPr>
      <t>33</t>
    </r>
  </si>
  <si>
    <r>
      <t>Հավելված N 9. Միջոլորտային (խաչվող) առանձին քաղաքականություններին առնչվող ծրագրերի և միջոցառումների ներկայացման ամփոփ ձևաչափ</t>
    </r>
    <r>
      <rPr>
        <b/>
        <i/>
        <vertAlign val="superscript"/>
        <sz val="12"/>
        <color theme="1"/>
        <rFont val="GHEA Grapalat"/>
        <family val="3"/>
      </rPr>
      <t>34</t>
    </r>
    <r>
      <rPr>
        <b/>
        <i/>
        <sz val="12"/>
        <color theme="1"/>
        <rFont val="GHEA Grapalat"/>
        <family val="3"/>
      </rPr>
      <t xml:space="preserve"> </t>
    </r>
  </si>
  <si>
    <r>
      <t xml:space="preserve">Քաղաքականությունը՝ </t>
    </r>
    <r>
      <rPr>
        <vertAlign val="superscript"/>
        <sz val="9"/>
        <color theme="1"/>
        <rFont val="GHEA Grapalat"/>
        <family val="3"/>
      </rPr>
      <t>35</t>
    </r>
  </si>
  <si>
    <r>
      <t xml:space="preserve">Նպատակը՝ </t>
    </r>
    <r>
      <rPr>
        <vertAlign val="superscript"/>
        <sz val="9"/>
        <color theme="1"/>
        <rFont val="GHEA Grapalat"/>
        <family val="3"/>
      </rPr>
      <t>36</t>
    </r>
  </si>
  <si>
    <r>
      <t xml:space="preserve">Ակնկալվող արդյունքները՝ </t>
    </r>
    <r>
      <rPr>
        <vertAlign val="superscript"/>
        <sz val="9"/>
        <color theme="1"/>
        <rFont val="GHEA Grapalat"/>
        <family val="3"/>
      </rPr>
      <t>37</t>
    </r>
  </si>
  <si>
    <r>
      <t xml:space="preserve">Առկա իրավիճակի նկարագրությունը՝ </t>
    </r>
    <r>
      <rPr>
        <vertAlign val="superscript"/>
        <sz val="9"/>
        <color theme="1"/>
        <rFont val="GHEA Grapalat"/>
        <family val="3"/>
      </rPr>
      <t>38</t>
    </r>
  </si>
  <si>
    <r>
      <t>Միջոցառման գծով ծախսերը</t>
    </r>
    <r>
      <rPr>
        <vertAlign val="superscript"/>
        <sz val="8"/>
        <color theme="1"/>
        <rFont val="GHEA Grapalat"/>
        <family val="3"/>
      </rPr>
      <t>39</t>
    </r>
    <r>
      <rPr>
        <sz val="8"/>
        <color theme="1"/>
        <rFont val="GHEA Grapalat"/>
        <family val="3"/>
      </rPr>
      <t xml:space="preserve"> (հազ. դրամ)</t>
    </r>
  </si>
  <si>
    <r>
      <t>Առնչությունը խաչվող քաղաքականությանը</t>
    </r>
    <r>
      <rPr>
        <vertAlign val="superscript"/>
        <sz val="8"/>
        <color theme="1"/>
        <rFont val="GHEA Grapalat"/>
        <family val="3"/>
      </rPr>
      <t>40</t>
    </r>
  </si>
  <si>
    <r>
      <t>Երևույթի հանդես գալու հավանականությունը</t>
    </r>
    <r>
      <rPr>
        <vertAlign val="superscript"/>
        <sz val="8"/>
        <color theme="1"/>
        <rFont val="GHEA Grapalat"/>
        <family val="3"/>
      </rPr>
      <t>41</t>
    </r>
  </si>
  <si>
    <t>ÐÐ å»ï³Ï³Ý í»ñ³ÑëÏáÕ³Ï³Ý Í³é³ÛáõÃÛ³Ý ·áñÍáõÝ»áõÃÛ³Ý Ýå³ï³ÏÁ Ð³Û³ëï³ÝÇ Ð³Ýñ³å»ïáõÃÛ³Ý í³ñã³å»ïÇÝ Ð³Û³ëï³ÝÇ Ð³Ýñ³å»ïáõÃÛ³Ý ê³ÑÙ³Ý³¹ñáõÃÛ³Ùµ ¨ ûñ»ÝùÝ»ñáí í»ñ³å³Ñí³Í í»ñ³ÑëÏáÕ³Ï³Ý ÉÇ³½áñáõÃÛáõÝÝ»ñÇ Çñ³Ï³Ý³óáõÙÝ ³å³Ñáí»ÉÝ ¿: 
ì»ñçÝ³Ï³Ý ³ñ¹ÛáõÝùÁ, áñÇÝ Ó·ïáõÙ ¿ ÐÐ å»ï³Ï³Ý í»ñ³ÑëÏáÕ³Ï³Ý Í³é³ÛáõÃÛáõÝÁ՝ ÐÐ å»ï³Ï³Ý ÙÇçáóÝ»ñÇ Ï³é³í³ñÙ³Ý, Ó¨³íáñÙ³Ý ¨ û·ï³·áñÍÙ³Ý ³ñ¹ÛáõÝ³í»ïáõÃÛ³Ý ¨ ûñÇÝ³Ï³ÝáõÃÛ³Ý ·Ý³Ñ³ïáõÙÝ ¿:</t>
  </si>
  <si>
    <t>ÐÐ å»ï³Ï³Ý í»ñ³ÑëÏáÕ³Ï³Ý Í³é³ÛáõÃÛáõÝ</t>
  </si>
  <si>
    <t>öá÷áËáõÃÛáõÝÝ»ñ ã»Ý Ý³Ë³ï»ëíáõÙ:</t>
  </si>
  <si>
    <t>Ü³Ë³ï»ëíáõÙ ¿ Ó»éù µ»ñ»É ·áõÛù, Ñ³Ù³Ï³ñ·ã³ÛÇÝ ¨ ³ÛÉ ë³ñù³íáñáõÙÝ»ñ</t>
  </si>
  <si>
    <t>â»Ý Ý³Ë³ï»ëíáõÙ:</t>
  </si>
  <si>
    <t>1203</t>
  </si>
  <si>
    <t>ä»ï³Ï³Ý í»ñ³ÑëÏáÕ³Ï³Ý Í³é³ÛáõÃÛáõÝÝ»ñ</t>
  </si>
  <si>
    <t>ì»ñ³ÑëÏíáÕ ûµÛ»ÏïÇ ·áñÍáõÝ»áõÃÛ³Ý, ÇÝãå»ë Ý³¨ å»ï³Ï³Ý ÙÇçáóÝ»ñÇ Ï³é³í³ñÙ³Ý ¨ Ó¨³íáñÙ³Ý ³ñ¹ÛáõÝ³í»ïáõÃÛ³Ý áõ ûñÇÝ³Ï³ÝáõÃÛ³Ý ÝÏ³ïÙ³Ùµ å»ï³Ï³Ý í»ñ³ÑëÏáÕáõÃÛáõÝ ³å³ÑáíáõÙ</t>
  </si>
  <si>
    <t>ÐÐ å»ï³Ï³Ý ÙÇçáóÝ»ñÇ Ï³é³í³ñÙ³Ý, Ó¨³íáñÙ³Ý ¨ û·ï³·áñÍÙ³Ý ³ñ¹ÛáõÝ³í»ïáõÃÛ³Ý ¨ ûñÇÝ³Ï³ÝáõÃÛ³Ý ·Ý³Ñ³ïáõÙ</t>
  </si>
  <si>
    <t>11001</t>
  </si>
  <si>
    <t>31001</t>
  </si>
  <si>
    <t>ÐÐ í³ñã³å»ïÇÝ ÐÐ ê³ÑÙ³Ý³¹ñáõÃÛ³Ùµ ¨ ûñ»ÝùÝ»ñáí í»ñ³å³Ñí³Í í»ñ³ÑëÏáÕ³Ï³Ý ÉÇ³½áñáõÃÛáõÝÝ»ñÇ Çñ³Ï³Ý³óÙ³Ý ³å³ÑáíáõÙ</t>
  </si>
  <si>
    <t>ä»ï³Ï³Ý ÙÇçáóÝ»ñÇ Ñ³ßíÇÝ ýÇÝ³Ýë³íáñíáÕ Ù³ñÙÇÝÝ»ñÇ ¨/Ï³Ù Ï³½Ù³Ï»ñåáõÃÛáõÝÝ»ñÇ ÝÏ³ïÙ³Ùµ Ñ³Ù³å³ï³ëË³ÝáõÃÛ³Ý,  ûñÇÝ³Ï³ÝáõÃÛ³Ý, ³ñ¹ÛáõÝ³í»ïáõÃÛ³Ý, ³ñÅ³Ý³Ñ³í³ïáõÃÛ³Ý áõëáõÙÝ³ëÇñáõÃÛáõÝÝ»ñ` í»ñ³ÑëÏáÕáõÃÛ³Ý Ýå³ï³Ïáí</t>
  </si>
  <si>
    <t>Ì³é³ÛáõÃÛáõÝÝ»ñÇ Ù³ïáõóáõÙ</t>
  </si>
  <si>
    <t>ÐÐ å»ï³Ï³Ý í»ñ³ÑëÏáÕ³Ï³Ý Í³é³ÛáõÃÛ³Ý ï»ËÝÇÏ³Ï³Ý Ñ³·»óí³ÍáõÃÛ³Ý µ³ñ»É³íáõÙ</t>
  </si>
  <si>
    <t>ä»ï³Ï³Ý Ù³ñÙÇÝÝ»ñÇ ÏáÕÙÇó û·ï³·áñÍíáÕ áã ýÇÝ³Ýë³Ï³Ý ³ÏïÇíÝ»ñÇ Ñ»ï ·áñÍ³éÝáõÃÛáõÝÝ»ñ</t>
  </si>
  <si>
    <t>ÐÐ í³ñã³å»ïÇÝ ÐÐ ê³ÑÙ³Ý³¹ñáõÃÛ³Ùµ ¨ ûñ»ÝùÝ»ñáí í»ñ³å³Ñí³Í í»ñ³ÑëÏáÕ³Ï³Ý ÉÇ³½áñáõÃÛáõÝÝ»ñÇ Çñ³Ï³Ý³óÙ³Ý ³å³ÑáíáõÙ, ïáÏáë</t>
  </si>
  <si>
    <t>2024Ã.</t>
  </si>
  <si>
    <t>ÐÐ å»ï³Ï³Ý í»ñ³ÑëÏáÕ³Ï³Ý Í³é³ÛáõÃÛ³Ý ·áñÍáõÝ»áõÃÛáõÝÁ Ýå³ëïáõÙ ¿ Ø²Î-Ç  Ï³ÛáõÝ ½³ñ·³óÙ³Ý 17 Ýå³ï³ÏÝ»ñÇ ¨ ¹ñ³Ýó ·Íáí ë³ÑÙ³Ýí³Í ·Éáµ³É óáõó³ÝÇßÝ»ñÇ ³å³ÑáíÙ³ÝÁ:</t>
  </si>
  <si>
    <r>
      <rPr>
        <b/>
        <i/>
        <sz val="8"/>
        <color rgb="FF000000"/>
        <rFont val="Arial Armenian"/>
        <family val="2"/>
      </rPr>
      <t xml:space="preserve">6.4 ÆÝëïÇïáõïÝ»ñÇ ¨ ·áñÍ³éáõÛÃÝ»ñÇ ³ñ¹Ç³Ï³Ý³óáõÙ (¿ç 89-90)  </t>
    </r>
    <r>
      <rPr>
        <i/>
        <sz val="8"/>
        <color rgb="FF000000"/>
        <rFont val="Arial Armenian"/>
        <family val="2"/>
      </rPr>
      <t xml:space="preserve">                                                                                 Êáñù³ÛÇÝ ýáõÝÏóÇáÝ³É ¨ ÇÝëïÇïáõóÇáÝ³É í»ñÉáõÍáõÃÛáõÝÝ»ñÇ Çñ³Ï³Ý³óáõÙ` å»ï³Ï³Ý Ñ³ïí³ÍáõÙ µáÉáñ ³Ý³ñ¹ÛáõÝ³í»ïáõÃÛáõÝÝ»ñÁ í»ñ Ñ³Ý»Éáõ ¨ Ñ³Ù³ñÅ»ù í»ñ³Ý³ÛÙ³Ý ³ßË³ï³ÝùÝ»ñ Çñ³Ï³Ý³óÝ»Éáõ Ñ³Ù³ñ:                                                              </t>
    </r>
    <r>
      <rPr>
        <b/>
        <i/>
        <sz val="8"/>
        <color rgb="FF000000"/>
        <rFont val="Arial Armenian"/>
        <family val="2"/>
      </rPr>
      <t>6.10 ä»ï³Ï³Ý Í³Ëë»ñ (¿ç 100)</t>
    </r>
    <r>
      <rPr>
        <i/>
        <sz val="8"/>
        <color rgb="FF000000"/>
        <rFont val="Arial Armenian"/>
        <family val="2"/>
      </rPr>
      <t xml:space="preserve">                                         ä»ï³Ï³Ý Ï³é³í³ñÙ³Ý Ñ³Ù³Ï³ñ·Ç ³ñ¹ÛáõÝ³í»ïáõÃÛ³Ý µ³ñÓñ³óáõÙ` Ï³åí³Í Ñ³Ýñ³ÛÇÝ ÙÇçáóÝ»ñÇ ³ñ¹ÛáõÝ³í»ï Í³ËëÙ³Ý Ñ»ï                                                                          </t>
    </r>
    <r>
      <rPr>
        <b/>
        <i/>
        <sz val="8"/>
        <color rgb="FF000000"/>
        <rFont val="Arial Armenian"/>
        <family val="2"/>
      </rPr>
      <t/>
    </r>
  </si>
  <si>
    <t>Պետական վերահսկողական ծառայություններ/ ՀՀ պետական վերահսկողական ծառայության տեխնիկական հագեցվածության բարելավում</t>
  </si>
  <si>
    <t>Պետական վերահսկողական ծառայություններ/ ՀՀ վարչապետին ՀՀ Սահմանադրությամբ և օրենքներով վերապահված վերահսկողական լիազորությունների իրականացման ապահովում</t>
  </si>
  <si>
    <t>Ապրանքների գների աճ</t>
  </si>
  <si>
    <t>Ծառայությունների սակագների աճ</t>
  </si>
  <si>
    <t>Ցածր ազդեցություն</t>
  </si>
  <si>
    <t>Ձեռքբերվող ապրանքների քանակի պակասեցում կամ հոդվածային վերաբաշխում</t>
  </si>
  <si>
    <t>Ձեռքբերվող ծառայությունների քանակի պակասեցում կամ հոդվածային վերաբաշխում</t>
  </si>
  <si>
    <t>ø³Ý³Ï³Ï³Ý</t>
  </si>
  <si>
    <t>àõëáõÙÝ³ëÇñáõÃÛáõÝÝ»ñÇ Ñ³ÝÓÝ³ñ³ñ³·ñ»ñÇ ù³Ý³ÏÁ, Ñ³ï</t>
  </si>
  <si>
    <t>Î³ï³ñí³Í Ùßï³¹Çï³ñÏáõÙÝ»ñÇ ù³Ý³ÏÁ, Ñ³ï</t>
  </si>
  <si>
    <t>Î³ï³ñí³Í áõëáõÙÝ³ëÇñáõÃÛáõÝÝ»ñÇ ¨ Ùßï³¹Çï³ñÏáõÙÝ»ñÇ ³ñ¹ÛáõÝùáõÙ Ï³½Ùí³Í ï»Õ»Ï³ÝùÝ»ñÇ ù³Ý³ÏÁ, Ñ³ï</t>
  </si>
  <si>
    <t xml:space="preserve"> ä»ï³Ï³Ý Ù³ñÙÇÝÝ»ñÇó ëï³óíáÕ, ÇÝãå»ë Ý³¨ ³éÏ³ ï»Õ»Ï³ïí³Ï³Ý ¿É»ÏïñáÝ³ÛÇÝ µ³½³Ý»ñÇÝ ³éó³Ýó Ñ³ë³Ý»ÉÇáõÃÛ³Ý ÙÇçáóáí Ï³ï³ñí³Í í»ñÉáõÍ³Ï³Ý ï»Õ»Ï³ÝùÝ»ñÇ ù³Ý³ÏÁ, Ñ³ï</t>
  </si>
  <si>
    <t>êï³óí³Í Ñ³Ýñ³·ñ»ñÇ ù³Ý³ÏÁ, Ñ³ï</t>
  </si>
  <si>
    <t>àõëáõÙÝ³ëÇñáõÃÛáõÝÝ»ñÇ ³ñ¹ÛáõÝùáõÙ Çñ³í³å³Ñ Ù³ñÙÇÝÝ»ñÇÝ áõÕ³ñÏí³Í ï»Õ»Ï³ÝùÝ»ñÇ, ï»Õ»Ï³ïíáõÃÛ³Ý ù³Ý³ÏÁ, Ñ³ï</t>
  </si>
  <si>
    <t>Øßï³¹Çï³ñÏáõÙÝ»ñÇ ³ñ¹ÛáõÝùáõÙ Çñ³í³å³Ñ Ù³ñÙÇÝÝ»ñÇÝ áõÕ³ñÏí³Í ï»Õ»Ï³ÝùÝ»ñÇ, ï»Õ»Ï³ïíáõÃÛ³Ý ù³Ý³ÏÁ, Ñ³ï</t>
  </si>
  <si>
    <t>àõëáõÙÝ³ëÇñáõÃÛáõÝÝ»ñÇ ¨ Ùßï³¹Çï³ñÏáõÙÝ»ñÇ ³ñ¹ÛáõÝùÝ»ñáí å³ÛÙ³Ý³íáñí³Í ïíÛ³É áÉáñïÇ ³ñ¹ÛáõÝ³í»ïáõÃÛ³Ý µ³ñÓñ³óÙ³Ý í»ñ³µ»ñÛ³É Ñ³Ù³å³ï³ëË³Ý ³é³ç³ñÏáõÃÛáõÝÝ»ñÇ ù³Ý³ÏÁ, Ñ³ï</t>
  </si>
  <si>
    <t>àñ³Ï³Ï³Ý</t>
  </si>
  <si>
    <t>²ÛÉ å»ï³Ï³Ý Ù³ñÙÇÝÝ»ñÇÝ Ñ³ëó»³·ñ³Í ¨ ¹ñ³Ýó ÁÝÃ³óùÇ í»ñ³µ»ñÛ³É Ñ³Ù³å³ï³ëË³Ý í»ñ³ÑëÏáÕáõÃÛáõÝ Çñ³Ï³Ý³óñ³Í Ñ³Ýñ³·ñ»ñÇ ÏßÇéÁ ëï³óí³Í Ñ³Ýñ³·ñ»ñÇ Ù»ç, ïáÏáë</t>
  </si>
  <si>
    <t>´¶Î-Ç ·Íáí ÐØ² (Ññ³ï³å Ù»Ï ³ÝÓ) ÁÝÃ³ó³Ï³ñ·áí Çñ³Ï³Ý³óíáÕ ·ÝáõÙÝ»ñÇ ·áõÙ³ñÁ Ùñó³Ïó³ÛÇÝ ÁÝÃ³ó³Ï³ñ·áí Çñ³Ï³Ý³óíáÕ ·ÝáõÙÝ»ñÇ ·áõÙ³ñÇ ÝÏ³ïÙ³Ùµ, ïáÏáë</t>
  </si>
  <si>
    <t xml:space="preserve">´¶Î-Ç ·Íáí Ñ³ëï³ïí³Í µÛáõç»Ç ÝÏ³ïÙ³Ùµ Ï³ï³ñÙ³Ý ïáÏáë </t>
  </si>
  <si>
    <t>¶ñ³ë»ÝÛ³Ï³ÛÇÝ ·áõÛùÇ ÙÇ³íáñÝ»ñÇ ù³Ý³Ï, Ñ³ï</t>
  </si>
  <si>
    <t>²ÛÉ ë³ñù³íáñáõÙÝ»ñÇ ù³Ý³Ï, Ñ³ï</t>
  </si>
  <si>
    <t>ê³ñù³íáñáõÙÝ»ñÇ Í³é³ÛáõÃÛ³Ý Ï³ÝË³ï»ëíáÕ ÙÇçÇÝ Å³ÙÏ»ï, ï³ñÇ</t>
  </si>
  <si>
    <t>Ð³Ù³Ï³ñ·ÇãÝ»ñáí ³å³ÑáííáÕ ³ßË³ï³ÏÇóÝ»ñÇ ÃÇí, ïáÏáë</t>
  </si>
  <si>
    <t>ÐÐ å»ï³Ï³Ý í»ñ³ÑëÏáÕ³Ï³Ý Í³é³ÛáõÃÛ³Ý Ï³ñÇùÝ»ñÇ Ñ³Ù³ñ ·áõÛùÇ, Ñ³Ù³Ï³ñ·ã³ÛÇÝ ¨ ³ÛÉ ë³ñù³íáñáõÙÝ»ñÇ Ó»éùµ»ñáõÙ</t>
  </si>
  <si>
    <t>Î³ï³ñí³Í áõëáõÙÝ³ëÇñáõÃÛáõÝÝ»ñÇ ù³Ý³ÏÁ, Ñ³ï</t>
  </si>
  <si>
    <t>Æñ³í³å³Ñ Ù³ñÙÇÝÝ»ñÇÝ ï»Õ»Ï³ÝùÝ»ñ, ï»Õ»Ï³ïíáõÃÛáõÝ áõÕ³ñÏ»Éáõ ³ñ¹ÛáõÝùáõÙ  Ý³Ë³Ó»éÝí³Í ùñ»³Ï³Ý í³ñáõÛÃÝ»ñÇ ïáÏáë</t>
  </si>
  <si>
    <t>ä»ï³Ï³Ý Ù³ñÙÇÝÝ»ñÇó ëï³óíáÕ, ÇÝãå»ë Ý³¨ ³éÏ³ ï»Õ»Ï³ïí³Ï³Ý ¿É»ÏïñáÝ³ÛÇÝ µ³½³Ý»ñÇÝ ³éó³Ýó Ñ³ë³Ý»ÉÇáõÃÛ³Ý ÙÇçáóáí í»ñÉáõÍ³Ï³Ý ï»Õ»Ï³ÝùÝ»ñÇ ÑÇÙ³Ý íñ³ Ï³ï³ñíáÕ áõëáõÙÝ³ëÇñáõÃÛáõÝÝ»ñÇ ¨ Ùßï³¹Çï³ñÏáõÙÝ»ñÇ ÃÇíÁ ëï³óí³Í ï»Õ»Ï³ïíáõÃÛ³Ý Ù»ç, ïáÏáë</t>
  </si>
  <si>
    <t>Երևան</t>
  </si>
  <si>
    <t>5-8</t>
  </si>
  <si>
    <t>Շարունակական</t>
  </si>
  <si>
    <t>Ð³Ù³Ï³ñ·ã³ÛÇÝ ³ÛÉ ë³ñù³íáñáõÙÝ»ñÇ ù³Ý³Ï, Ñ³ï</t>
  </si>
  <si>
    <t>¶ÝáõÙÝ»ñÇ ÁÝÃ³ó³Ï³ñ·»ñÇ ûñ»Ýë¹ñáõÃÛ³Ý å³Ñ³ÝçÝ»ñÇ Ñ³Ù³å³ï³ëË³ÝáõÃÛ³Ý í»ñ³µ»ñÛ³É í»ñÉáõÍáõÃÛáõÝÝ»ñÇ ù³Ý³ÏÁ, Ñ³ï</t>
  </si>
  <si>
    <t>¶ÝáõÙÝ»ñÇ ÁÝÃ³ó³Ï³ñ·»ñÇ í»ñÉáõÍáõÃÛ³Ùµ ³ñÓ³Ý³·ñí³Í ·ÝáõÙÝ»ñÇ ûñ»Ýë¹ñáõÃÛ³Ý ³ÝÑ³Ù³å³ï³ëË³ÝáõÃÛáõÝÝ»ñÇ ßïÏÙ³ÝÝ áõÕÕí³Í ³é³ç³ñÏáõÃÛáõÝÝ»ñÇ ïáÏáë</t>
  </si>
  <si>
    <t>¶ÝáõÙÝ»ñÇ ûñ»Ýë¹ñáõÃÛ³Ý ³ÝÑ³Ù³å³ï³ëË³ÝáõÃÛáõÝÝ»ñÇ ßïÏÙ³ÝÝ áõÕÕí³Í ³é³ç³ñÏáõÃÛáõÝÝ»ñÇ ÁÝ¹áõÝÙ³Ý ¨ Ï³ï³ñÙ³Ý ïáÏáë</t>
  </si>
  <si>
    <t>2025Ã.</t>
  </si>
  <si>
    <t>Փոփոխությունը 2024-26թթ. ՄԺԾԾ փաստաթղթի համեմատ (լրացնել այո կամ ոչ)</t>
  </si>
  <si>
    <t>Ոչ</t>
  </si>
  <si>
    <t>2023թ.  (փաստացի) բազային տարի (հազ. դրամ)</t>
  </si>
  <si>
    <t>2024թ (պլան) (հազ. դրամ)</t>
  </si>
  <si>
    <t>2025թ (հազ. դրամ)</t>
  </si>
  <si>
    <t>2026թ (հազ. դրամ)</t>
  </si>
  <si>
    <t>2027թ (հազ. դրամ)</t>
  </si>
  <si>
    <t>2027թ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</si>
  <si>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</si>
  <si>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>Բազային տարի 
2023թ․ 
(հազ. դրամ)</t>
  </si>
  <si>
    <t>2024թ պլան 
(հազ. դրամ)</t>
  </si>
  <si>
    <t>2025թ բյուջե  
(հազ. դրամ)</t>
  </si>
  <si>
    <t>2026թ բյուջե 
(հազ. դրամ)</t>
  </si>
  <si>
    <t>2027թ բյուջե  
(հազ. դրամ)</t>
  </si>
  <si>
    <t>այդ թվում՝</t>
  </si>
  <si>
    <t xml:space="preserve"> այդ թվում` ըստ կատարողների</t>
  </si>
  <si>
    <t>01</t>
  </si>
  <si>
    <t>4111 ²ßË³ïáÕÝ»ñÇ ³ßË³ï³í³ñÓ»ñ ¨ Ñ³í»É³í×³ñÝ»ñ</t>
  </si>
  <si>
    <t>4112 ä³ñ·¨³ïñáõÙÝ»ñ, ¹ñ³Ù³Ï³Ý Ëñ³ËáõëáõÙÝ»ñ ¨ Ñ³ïáõÏ í×³ñÝ»ñ</t>
  </si>
  <si>
    <t xml:space="preserve">4113 ø³Õ³ù³óÇ³Ï³Ý, ¹³ï³Ï³Ý ¨ å»ï³Ï³Ý Í³é³ÛáÕÝ»ñÇ å³ñ·¨³ïñáõÙ </t>
  </si>
  <si>
    <t>4212 ¾Ý»ñ·»ïÇÏ Í³é³ÛáõÃÛáõÝÝ»ñ</t>
  </si>
  <si>
    <t>4213 ÎáÙáõÝ³É Í³é³ÛáõÃÛáõÝÝ»ñ</t>
  </si>
  <si>
    <t>4215 ²å³Ñáí³·ñ³Ï³Ý Í³Ëë»ñ</t>
  </si>
  <si>
    <t>4214 Î³åÇ Í³é³ÛáõÃÛáõÝÝ»ñ</t>
  </si>
  <si>
    <t>4222 ²ñï³ë³ÑÙ³ÝÛ³Ý ·áñÍáõÕáõÙÝ»ñÇ ·Íáí Í³Ëë»ñ</t>
  </si>
  <si>
    <t>4221 Ü»ñùÇÝ  ·áñÍáõÕáõÙÝ»ñ</t>
  </si>
  <si>
    <t>4232 Ð³Ù³Ï³ñ·ã³ÛÇÝ Í³é³ÛáõÃÛáõÝÝ»ñ</t>
  </si>
  <si>
    <t>4233 ²ßË³ï³Ï³½ÙÇ Ù³ëÝ³·Çï³Ï³Ý ½³ñ·³óÙ³Ý Í³é³ÛáõÃÛáõÝÝ»ñ</t>
  </si>
  <si>
    <t>4234 î»Õ»Ï³ïí³Ï³Ý Í³é³ÛáõÃÛáõÝÝ»ñ</t>
  </si>
  <si>
    <t>4235 Î³é³í³ñã³Ï³Ý Í³é³ÛáõÃÛáõÝÝ»ñ</t>
  </si>
  <si>
    <t>4236 Î»Ýó³Õ³ÛÇÝ ¨ Ñ³Ýñ³ÛÇÝ ëÝÝ¹Ç Í³é³ÛáõÃÛáõÝÝ»ñ</t>
  </si>
  <si>
    <t>4237 Ü»ñÏ³Û³óáõóã³Ï³Ý  Í³Ëë»ñ</t>
  </si>
  <si>
    <t>4239 ÀÝ¹Ñ³Ýáõñ µÝáõÛÃÇ ³ÛÉ Í³é³ÛáõÃÛáõÝÝ»ñ</t>
  </si>
  <si>
    <t>4241 Ø³ëÝ³·Çï³Ï³Ý Í³é³ÛáõÃÛáõÝÝ»ñ</t>
  </si>
  <si>
    <t>4251 Þ»Ýù»ñÇ ¨ Ï³éáõÛóÝ»ñÇ ÁÝÃ³óÇÏ Ýáñá·áõÙ ¨ å³Ñå³ÝáõÙ</t>
  </si>
  <si>
    <t>4252 Ø»ù»Ý³Ý»ñÇ ¨ ë³ñù³íáñáõÙÝ»ñÇ ÁÝÃ³óÇÏ Ýáñá·áõÙ ¨ å³Ñå³ÝáõÙ</t>
  </si>
  <si>
    <t>4261 ¶ñ³ë»ÝÛ³Ï³ÛÇÝ ÝÛáõÃ»ñ ¨ Ñ³·áõëï</t>
  </si>
  <si>
    <t xml:space="preserve">4262 ¶ÛáõÕ³ïÝï»ë³Ï³Ý ³åñ³ÝùÝ»ñ </t>
  </si>
  <si>
    <t>4264 îñ³Ýëåáñï³ÛÇÝ ÝÛáõÃ»ñ</t>
  </si>
  <si>
    <t xml:space="preserve">4267 Î»Ýó³Õ³ÛÇÝ ¨ Ñ³Ýñ³ÛÇÝ ëÝÝ¹Ç ÝÛáõÃ»ñ </t>
  </si>
  <si>
    <t>4269 Ð³ïáõÏ Ýå³ï³Ï³ÛÇÝ ³ÛÉ ÝÛáõÃ»ñ</t>
  </si>
  <si>
    <t>4823 ä³ñï³¹Çñ í×³ñÝ»ñ</t>
  </si>
  <si>
    <t>5122 ì³ñã³Ï³Ý ë³ñù³íáñáõÙÝ»ñ</t>
  </si>
  <si>
    <t xml:space="preserve"> այդ թվում` բյուջետային ծախսերի տնտեսագիտական դասակարգման հոդվածներ</t>
  </si>
  <si>
    <t>Ձևաչափ 1. Հայտով ներկայացված՝ 2025-2027թթ ընդհանուր ծախսերի համեմատությունը ՀՀ 2024թ. պետական բյուջեի և 2025-2027թթ. համար սահմանված նախնական կողմնորոշիչ չափաքակաների հետ</t>
  </si>
  <si>
    <t>2027թ.</t>
  </si>
  <si>
    <t>1. Պետական մարմնի գծով 2025-2027 թվականների համար սահմանված ֆինանսավորման նախնական ընդհանուր կողմնորոշիչ չափաքանակները</t>
  </si>
  <si>
    <t>2. &lt;&lt;ՀՀ 2024թ. պետական բյուջեի մասին&gt;&gt; ՀՀ օրենքով պետական մարմնի գծով սահմանված ընդհանուր հատկացումները</t>
  </si>
  <si>
    <t>3. Ընդամենը հայտով ներկայացված ընդհանուր ծախսերը` 2025-2027 թթ. ՄԺԾԾ համար (տող 3.1 + տող 3.2 + տող 3.3.)</t>
  </si>
  <si>
    <t>3.1 Գոյություն ունեցող ծախսային պարտավորությունների գնահատում 2025-2027թթ. ՄԺԾԾ համար (առանց ծախսային խնայողությունների վերաբերյալ առաջարկների ներառման)</t>
  </si>
  <si>
    <t>4. Տարբերությունը ՀՀ 2024թ. պետական բյուջեի համապատասխան ցուցանիշից (տող 3 - տող 2)</t>
  </si>
  <si>
    <t>5. Տարբերությունը 2025-2027թվականների համար սահմանված ֆինանսավորման նախնական ընդհանուր կողմնորոշիչ չափաքանակներից (տող 3-տող 1)</t>
  </si>
  <si>
    <t>Հավելված N 11. Գոյություն ունեցող բյուջետային ծրագրերը և միջոցառումները</t>
  </si>
  <si>
    <t>Բազային տարի 2023թ․ (հազ. դրամ)</t>
  </si>
  <si>
    <t>2024թ պլան (հազ. դրամ)</t>
  </si>
  <si>
    <t>2025թ բյուջե  (հազ. դրամ)</t>
  </si>
  <si>
    <t>2026թ բյուջե (հազ. դրամ)</t>
  </si>
  <si>
    <t>2027թ բյուջե  (հազ. դրամ)</t>
  </si>
  <si>
    <t>êï³óí³Í Ñ³Ýñ³·ñ»ñÇ ÑÇÙ³Ý íñ³ Çñ³Ï³Ý³óí³Í í»ñÉáõÍáõÃÛáõÝÝ»ñÇ ù³Ý³ÏÁ, Ñ³ï</t>
  </si>
  <si>
    <t>Ð³Ù³Ï³ñ·ÇãÝ»ñÇ ù³Ý³Ï, Ñ³ï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</si>
</sst>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\ _₽_-;\-* #,##0.0\ _₽_-;_-* &quot;-&quot;??\ _₽_-;_-@_-"/>
    <numFmt numFmtId="165" formatCode="0.0"/>
    <numFmt numFmtId="166" formatCode="##,##0.0;\(##,##0.0\);\-"/>
  </numFmts>
  <fonts count="58" x14ac:knownFonts="1">
    <font>
      <sz val="11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color rgb="FF000000"/>
      <name val="GHEA Grapalat"/>
      <family val="3"/>
    </font>
    <font>
      <i/>
      <sz val="8"/>
      <color rgb="FF000000"/>
      <name val="GHEA Grapalat"/>
      <family val="3"/>
    </font>
    <font>
      <i/>
      <sz val="8"/>
      <color theme="1"/>
      <name val="GHEA Grapalat"/>
      <family val="3"/>
    </font>
    <font>
      <b/>
      <sz val="8"/>
      <color theme="1"/>
      <name val="GHEA Grapalat"/>
      <family val="3"/>
    </font>
    <font>
      <sz val="8"/>
      <color rgb="FF000000"/>
      <name val="Courier New"/>
      <family val="3"/>
    </font>
    <font>
      <sz val="8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"/>
      <color theme="1"/>
      <name val="GHEA Grapalat"/>
      <family val="3"/>
    </font>
    <font>
      <vertAlign val="superscript"/>
      <sz val="8"/>
      <color theme="1"/>
      <name val="GHEA Grapalat"/>
      <family val="3"/>
    </font>
    <font>
      <b/>
      <i/>
      <sz val="12"/>
      <color theme="1"/>
      <name val="GHEA Grapalat"/>
      <family val="3"/>
    </font>
    <font>
      <sz val="10"/>
      <color theme="1"/>
      <name val="GHEA Grapalat"/>
      <family val="3"/>
    </font>
    <font>
      <sz val="11"/>
      <color theme="1"/>
      <name val="GHEA Grapalat"/>
      <family val="3"/>
    </font>
    <font>
      <b/>
      <sz val="10"/>
      <color theme="1"/>
      <name val="GHEA Grapalat"/>
      <family val="3"/>
    </font>
    <font>
      <sz val="9"/>
      <color theme="1"/>
      <name val="GHEA Grapalat"/>
      <family val="3"/>
    </font>
    <font>
      <b/>
      <i/>
      <vertAlign val="superscript"/>
      <sz val="12"/>
      <color theme="1"/>
      <name val="GHEA Grapalat"/>
      <family val="3"/>
    </font>
    <font>
      <vertAlign val="superscript"/>
      <sz val="9"/>
      <color theme="1"/>
      <name val="GHEA Grapalat"/>
      <family val="3"/>
    </font>
    <font>
      <i/>
      <sz val="9"/>
      <color theme="1"/>
      <name val="GHEA Grapalat"/>
      <family val="3"/>
    </font>
    <font>
      <b/>
      <sz val="10"/>
      <color rgb="FF002060"/>
      <name val="GHEA Grapalat"/>
      <family val="3"/>
    </font>
    <font>
      <b/>
      <sz val="8"/>
      <color rgb="FF002060"/>
      <name val="GHEA Grapalat"/>
      <family val="3"/>
    </font>
    <font>
      <vertAlign val="superscript"/>
      <sz val="8"/>
      <color rgb="FF000000"/>
      <name val="GHEA Grapalat"/>
      <family val="3"/>
    </font>
    <font>
      <vertAlign val="superscript"/>
      <sz val="10"/>
      <color theme="1"/>
      <name val="GHEA Grapalat"/>
      <family val="3"/>
    </font>
    <font>
      <b/>
      <vertAlign val="superscript"/>
      <sz val="10"/>
      <color theme="1"/>
      <name val="GHEA Grapalat"/>
      <family val="3"/>
    </font>
    <font>
      <sz val="11"/>
      <color theme="1"/>
      <name val="Arial Armenian"/>
      <family val="2"/>
    </font>
    <font>
      <i/>
      <sz val="10"/>
      <color rgb="FF000000"/>
      <name val="Arial Armenian"/>
      <family val="2"/>
    </font>
    <font>
      <i/>
      <sz val="8"/>
      <color rgb="FF000000"/>
      <name val="Arial Armenian"/>
      <family val="2"/>
    </font>
    <font>
      <b/>
      <i/>
      <sz val="8"/>
      <color rgb="FF000000"/>
      <name val="Arial Armenian"/>
      <family val="2"/>
    </font>
    <font>
      <i/>
      <sz val="10"/>
      <color rgb="FF000000"/>
      <name val="GHEA Grapalat"/>
      <family val="3"/>
    </font>
    <font>
      <i/>
      <sz val="8"/>
      <color theme="1"/>
      <name val="Arial Armenian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 Armenian"/>
      <family val="2"/>
    </font>
    <font>
      <i/>
      <sz val="8"/>
      <name val="GHEA Grapalat"/>
      <family val="3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8"/>
      <name val="GHEA Grapalat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Armenian"/>
      <family val="2"/>
    </font>
    <font>
      <i/>
      <sz val="10"/>
      <color rgb="FF000000"/>
      <name val="Times Armenian"/>
      <family val="1"/>
    </font>
    <font>
      <i/>
      <sz val="10"/>
      <name val="Times Armenian"/>
      <family val="1"/>
    </font>
    <font>
      <sz val="10"/>
      <color theme="1"/>
      <name val="Times Armenian"/>
      <family val="1"/>
    </font>
    <font>
      <sz val="8"/>
      <color theme="1"/>
      <name val="Times Armenian"/>
      <family val="1"/>
    </font>
    <font>
      <i/>
      <sz val="8"/>
      <color rgb="FF000000"/>
      <name val="Times Armenian"/>
      <family val="1"/>
    </font>
  </fonts>
  <fills count="42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30" fillId="0" borderId="0" applyFont="0" applyFill="0" applyBorder="0" applyAlignment="0" applyProtection="0"/>
    <xf numFmtId="0" fontId="30" fillId="17" borderId="33" applyNumberFormat="0" applyFont="0" applyAlignment="0" applyProtection="0"/>
    <xf numFmtId="0" fontId="35" fillId="0" borderId="0"/>
    <xf numFmtId="0" fontId="36" fillId="0" borderId="0">
      <alignment horizontal="left" vertical="top" wrapText="1"/>
    </xf>
    <xf numFmtId="0" fontId="37" fillId="0" borderId="0" applyNumberFormat="0" applyFill="0" applyBorder="0" applyAlignment="0" applyProtection="0"/>
    <xf numFmtId="0" fontId="38" fillId="0" borderId="26" applyNumberFormat="0" applyFill="0" applyAlignment="0" applyProtection="0"/>
    <xf numFmtId="0" fontId="39" fillId="0" borderId="27" applyNumberFormat="0" applyFill="0" applyAlignment="0" applyProtection="0"/>
    <xf numFmtId="0" fontId="40" fillId="0" borderId="28" applyNumberFormat="0" applyFill="0" applyAlignment="0" applyProtection="0"/>
    <xf numFmtId="0" fontId="40" fillId="0" borderId="0" applyNumberFormat="0" applyFill="0" applyBorder="0" applyAlignment="0" applyProtection="0"/>
    <xf numFmtId="0" fontId="41" fillId="11" borderId="0" applyNumberFormat="0" applyBorder="0" applyAlignment="0" applyProtection="0"/>
    <xf numFmtId="0" fontId="42" fillId="12" borderId="0" applyNumberFormat="0" applyBorder="0" applyAlignment="0" applyProtection="0"/>
    <xf numFmtId="0" fontId="43" fillId="13" borderId="0" applyNumberFormat="0" applyBorder="0" applyAlignment="0" applyProtection="0"/>
    <xf numFmtId="0" fontId="44" fillId="14" borderId="29" applyNumberFormat="0" applyAlignment="0" applyProtection="0"/>
    <xf numFmtId="0" fontId="45" fillId="15" borderId="30" applyNumberFormat="0" applyAlignment="0" applyProtection="0"/>
    <xf numFmtId="0" fontId="46" fillId="15" borderId="29" applyNumberFormat="0" applyAlignment="0" applyProtection="0"/>
    <xf numFmtId="0" fontId="47" fillId="0" borderId="31" applyNumberFormat="0" applyFill="0" applyAlignment="0" applyProtection="0"/>
    <xf numFmtId="0" fontId="48" fillId="16" borderId="32" applyNumberFormat="0" applyAlignment="0" applyProtection="0"/>
    <xf numFmtId="0" fontId="3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34" applyNumberFormat="0" applyFill="0" applyAlignment="0" applyProtection="0"/>
    <xf numFmtId="0" fontId="51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51" fillId="33" borderId="0" applyNumberFormat="0" applyBorder="0" applyAlignment="0" applyProtection="0"/>
    <xf numFmtId="0" fontId="51" fillId="34" borderId="0" applyNumberFormat="0" applyBorder="0" applyAlignment="0" applyProtection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51" fillId="37" borderId="0" applyNumberFormat="0" applyBorder="0" applyAlignment="0" applyProtection="0"/>
    <xf numFmtId="0" fontId="51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51" fillId="41" borderId="0" applyNumberFormat="0" applyBorder="0" applyAlignment="0" applyProtection="0"/>
    <xf numFmtId="166" fontId="36" fillId="0" borderId="0" applyFill="0" applyBorder="0" applyProtection="0">
      <alignment horizontal="right" vertical="top"/>
    </xf>
    <xf numFmtId="0" fontId="30" fillId="17" borderId="33" applyNumberFormat="0" applyFont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43" fontId="52" fillId="0" borderId="0" applyFont="0" applyFill="0" applyBorder="0" applyAlignment="0" applyProtection="0"/>
  </cellStyleXfs>
  <cellXfs count="222">
    <xf numFmtId="0" fontId="0" fillId="0" borderId="0" xfId="0"/>
    <xf numFmtId="0" fontId="0" fillId="0" borderId="0" xfId="0" applyBorder="1"/>
    <xf numFmtId="0" fontId="0" fillId="0" borderId="0" xfId="0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2" fillId="4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Border="1" applyAlignment="1"/>
    <xf numFmtId="49" fontId="2" fillId="2" borderId="1" xfId="0" applyNumberFormat="1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textRotation="90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19" fillId="7" borderId="0" xfId="0" applyFont="1" applyFill="1" applyAlignment="1">
      <alignment vertical="center"/>
    </xf>
    <xf numFmtId="0" fontId="20" fillId="7" borderId="0" xfId="0" applyFont="1" applyFill="1" applyBorder="1" applyAlignment="1">
      <alignment vertical="center"/>
    </xf>
    <xf numFmtId="0" fontId="5" fillId="7" borderId="0" xfId="0" applyFont="1" applyFill="1" applyBorder="1" applyAlignment="1">
      <alignment vertical="center"/>
    </xf>
    <xf numFmtId="0" fontId="0" fillId="6" borderId="1" xfId="0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vertical="center" wrapText="1"/>
    </xf>
    <xf numFmtId="49" fontId="3" fillId="6" borderId="1" xfId="0" applyNumberFormat="1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3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0" fillId="7" borderId="0" xfId="0" applyFill="1"/>
    <xf numFmtId="0" fontId="2" fillId="2" borderId="1" xfId="0" applyFont="1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0" fontId="0" fillId="5" borderId="7" xfId="0" applyFill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5" borderId="14" xfId="0" applyFill="1" applyBorder="1" applyAlignment="1">
      <alignment vertical="center" wrapText="1"/>
    </xf>
    <xf numFmtId="0" fontId="0" fillId="5" borderId="9" xfId="0" applyFill="1" applyBorder="1" applyAlignment="1">
      <alignment vertical="center" wrapText="1"/>
    </xf>
    <xf numFmtId="0" fontId="9" fillId="5" borderId="6" xfId="0" applyFont="1" applyFill="1" applyBorder="1"/>
    <xf numFmtId="49" fontId="2" fillId="8" borderId="2" xfId="0" applyNumberFormat="1" applyFont="1" applyFill="1" applyBorder="1" applyAlignment="1">
      <alignment vertical="center" wrapText="1"/>
    </xf>
    <xf numFmtId="0" fontId="0" fillId="8" borderId="3" xfId="0" applyFill="1" applyBorder="1"/>
    <xf numFmtId="49" fontId="6" fillId="8" borderId="3" xfId="0" applyNumberFormat="1" applyFont="1" applyFill="1" applyBorder="1" applyAlignment="1">
      <alignment vertical="center" wrapText="1"/>
    </xf>
    <xf numFmtId="49" fontId="2" fillId="8" borderId="11" xfId="0" applyNumberFormat="1" applyFont="1" applyFill="1" applyBorder="1" applyAlignment="1">
      <alignment vertical="center"/>
    </xf>
    <xf numFmtId="0" fontId="0" fillId="8" borderId="12" xfId="0" applyFill="1" applyBorder="1"/>
    <xf numFmtId="49" fontId="6" fillId="8" borderId="12" xfId="0" applyNumberFormat="1" applyFont="1" applyFill="1" applyBorder="1" applyAlignment="1">
      <alignment vertical="center" wrapText="1"/>
    </xf>
    <xf numFmtId="0" fontId="0" fillId="8" borderId="2" xfId="0" applyFill="1" applyBorder="1"/>
    <xf numFmtId="49" fontId="2" fillId="8" borderId="3" xfId="0" applyNumberFormat="1" applyFont="1" applyFill="1" applyBorder="1" applyAlignment="1">
      <alignment vertical="center"/>
    </xf>
    <xf numFmtId="0" fontId="4" fillId="6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9" fillId="8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justify" vertical="center" wrapText="1"/>
    </xf>
    <xf numFmtId="0" fontId="9" fillId="8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2" borderId="1" xfId="0" applyFont="1" applyFill="1" applyBorder="1" applyAlignment="1">
      <alignment vertical="center" textRotation="90" wrapText="1"/>
    </xf>
    <xf numFmtId="0" fontId="4" fillId="6" borderId="6" xfId="0" applyFont="1" applyFill="1" applyBorder="1" applyAlignment="1">
      <alignment vertical="center" wrapText="1"/>
    </xf>
    <xf numFmtId="0" fontId="9" fillId="6" borderId="6" xfId="0" applyFont="1" applyFill="1" applyBorder="1" applyAlignment="1">
      <alignment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textRotation="90" wrapText="1"/>
    </xf>
    <xf numFmtId="0" fontId="9" fillId="10" borderId="18" xfId="0" applyFont="1" applyFill="1" applyBorder="1" applyAlignment="1">
      <alignment vertical="center" textRotation="90" wrapText="1"/>
    </xf>
    <xf numFmtId="0" fontId="9" fillId="10" borderId="19" xfId="0" applyFont="1" applyFill="1" applyBorder="1" applyAlignment="1">
      <alignment vertical="center" textRotation="90" wrapText="1"/>
    </xf>
    <xf numFmtId="0" fontId="9" fillId="5" borderId="18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vertical="center" textRotation="90" wrapText="1"/>
    </xf>
    <xf numFmtId="0" fontId="4" fillId="6" borderId="18" xfId="0" applyFont="1" applyFill="1" applyBorder="1" applyAlignment="1">
      <alignment vertical="center" wrapText="1"/>
    </xf>
    <xf numFmtId="0" fontId="4" fillId="6" borderId="23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center" vertical="center" wrapText="1"/>
    </xf>
    <xf numFmtId="49" fontId="26" fillId="6" borderId="1" xfId="0" applyNumberFormat="1" applyFont="1" applyFill="1" applyBorder="1" applyAlignment="1">
      <alignment vertical="center" wrapText="1"/>
    </xf>
    <xf numFmtId="49" fontId="25" fillId="6" borderId="1" xfId="0" applyNumberFormat="1" applyFont="1" applyFill="1" applyBorder="1" applyAlignment="1">
      <alignment vertical="center" wrapText="1"/>
    </xf>
    <xf numFmtId="0" fontId="28" fillId="6" borderId="1" xfId="0" applyFont="1" applyFill="1" applyBorder="1" applyAlignment="1">
      <alignment vertical="center" wrapText="1"/>
    </xf>
    <xf numFmtId="0" fontId="29" fillId="6" borderId="5" xfId="0" applyFont="1" applyFill="1" applyBorder="1"/>
    <xf numFmtId="0" fontId="3" fillId="6" borderId="5" xfId="0" applyFont="1" applyFill="1" applyBorder="1" applyAlignment="1">
      <alignment horizontal="center" vertical="center" wrapText="1"/>
    </xf>
    <xf numFmtId="164" fontId="0" fillId="0" borderId="0" xfId="1" applyNumberFormat="1" applyFont="1"/>
    <xf numFmtId="164" fontId="9" fillId="9" borderId="1" xfId="1" applyNumberFormat="1" applyFont="1" applyFill="1" applyBorder="1" applyAlignment="1">
      <alignment vertical="center" wrapText="1"/>
    </xf>
    <xf numFmtId="164" fontId="9" fillId="6" borderId="1" xfId="1" applyNumberFormat="1" applyFont="1" applyFill="1" applyBorder="1" applyAlignment="1">
      <alignment vertical="center" wrapText="1"/>
    </xf>
    <xf numFmtId="164" fontId="9" fillId="2" borderId="1" xfId="1" applyNumberFormat="1" applyFont="1" applyFill="1" applyBorder="1" applyAlignment="1">
      <alignment vertical="center" wrapText="1"/>
    </xf>
    <xf numFmtId="164" fontId="9" fillId="2" borderId="1" xfId="1" applyNumberFormat="1" applyFont="1" applyFill="1" applyBorder="1" applyAlignment="1">
      <alignment horizontal="center" vertical="center" textRotation="90" wrapText="1"/>
    </xf>
    <xf numFmtId="164" fontId="9" fillId="6" borderId="6" xfId="1" applyNumberFormat="1" applyFont="1" applyFill="1" applyBorder="1" applyAlignment="1">
      <alignment horizontal="center" vertical="center" textRotation="90" wrapText="1"/>
    </xf>
    <xf numFmtId="0" fontId="31" fillId="0" borderId="0" xfId="0" applyFont="1"/>
    <xf numFmtId="0" fontId="32" fillId="6" borderId="5" xfId="0" applyFont="1" applyFill="1" applyBorder="1"/>
    <xf numFmtId="0" fontId="33" fillId="6" borderId="5" xfId="0" applyFont="1" applyFill="1" applyBorder="1" applyAlignment="1">
      <alignment horizontal="center" vertical="center" wrapText="1"/>
    </xf>
    <xf numFmtId="164" fontId="0" fillId="0" borderId="0" xfId="1" applyNumberFormat="1" applyFont="1" applyBorder="1" applyAlignment="1"/>
    <xf numFmtId="164" fontId="5" fillId="7" borderId="0" xfId="1" applyNumberFormat="1" applyFont="1" applyFill="1" applyBorder="1" applyAlignment="1">
      <alignment vertical="center"/>
    </xf>
    <xf numFmtId="164" fontId="6" fillId="8" borderId="3" xfId="1" applyNumberFormat="1" applyFont="1" applyFill="1" applyBorder="1" applyAlignment="1">
      <alignment vertical="center" wrapText="1"/>
    </xf>
    <xf numFmtId="164" fontId="6" fillId="8" borderId="7" xfId="1" applyNumberFormat="1" applyFont="1" applyFill="1" applyBorder="1" applyAlignment="1">
      <alignment vertical="center" wrapText="1"/>
    </xf>
    <xf numFmtId="164" fontId="6" fillId="8" borderId="12" xfId="1" applyNumberFormat="1" applyFont="1" applyFill="1" applyBorder="1" applyAlignment="1">
      <alignment vertical="center" wrapText="1"/>
    </xf>
    <xf numFmtId="164" fontId="6" fillId="8" borderId="8" xfId="1" applyNumberFormat="1" applyFont="1" applyFill="1" applyBorder="1" applyAlignment="1">
      <alignment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3" fillId="6" borderId="1" xfId="1" applyNumberFormat="1" applyFont="1" applyFill="1" applyBorder="1" applyAlignment="1">
      <alignment horizontal="justify" vertical="center" wrapText="1"/>
    </xf>
    <xf numFmtId="164" fontId="14" fillId="0" borderId="0" xfId="1" applyNumberFormat="1" applyFont="1" applyAlignment="1">
      <alignment vertical="center"/>
    </xf>
    <xf numFmtId="164" fontId="4" fillId="0" borderId="0" xfId="1" applyNumberFormat="1" applyFont="1" applyBorder="1" applyAlignment="1">
      <alignment horizontal="center" vertical="center" wrapText="1"/>
    </xf>
    <xf numFmtId="164" fontId="15" fillId="0" borderId="0" xfId="1" applyNumberFormat="1" applyFont="1" applyBorder="1" applyAlignment="1">
      <alignment vertical="center"/>
    </xf>
    <xf numFmtId="164" fontId="15" fillId="5" borderId="7" xfId="1" applyNumberFormat="1" applyFont="1" applyFill="1" applyBorder="1" applyAlignment="1">
      <alignment horizontal="center" vertical="center" wrapText="1"/>
    </xf>
    <xf numFmtId="164" fontId="15" fillId="5" borderId="1" xfId="1" applyNumberFormat="1" applyFont="1" applyFill="1" applyBorder="1" applyAlignment="1">
      <alignment horizontal="center" vertical="center" wrapText="1"/>
    </xf>
    <xf numFmtId="0" fontId="3" fillId="6" borderId="5" xfId="0" applyNumberFormat="1" applyFont="1" applyFill="1" applyBorder="1" applyAlignment="1">
      <alignment horizontal="center" vertical="center" wrapText="1"/>
    </xf>
    <xf numFmtId="0" fontId="7" fillId="6" borderId="5" xfId="0" applyNumberFormat="1" applyFont="1" applyFill="1" applyBorder="1" applyAlignment="1">
      <alignment horizontal="center" vertical="center" wrapText="1"/>
    </xf>
    <xf numFmtId="49" fontId="7" fillId="6" borderId="5" xfId="0" applyNumberFormat="1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165" fontId="7" fillId="6" borderId="5" xfId="0" applyNumberFormat="1" applyFont="1" applyFill="1" applyBorder="1" applyAlignment="1">
      <alignment horizontal="center" vertical="center" wrapText="1"/>
    </xf>
    <xf numFmtId="0" fontId="0" fillId="0" borderId="25" xfId="0" applyBorder="1"/>
    <xf numFmtId="0" fontId="54" fillId="6" borderId="5" xfId="0" applyFont="1" applyFill="1" applyBorder="1" applyAlignment="1">
      <alignment vertical="center" wrapText="1"/>
    </xf>
    <xf numFmtId="0" fontId="53" fillId="6" borderId="5" xfId="0" applyFont="1" applyFill="1" applyBorder="1" applyAlignment="1">
      <alignment vertical="center" wrapText="1"/>
    </xf>
    <xf numFmtId="0" fontId="0" fillId="0" borderId="0" xfId="0"/>
    <xf numFmtId="0" fontId="0" fillId="0" borderId="0" xfId="0" applyAlignment="1">
      <alignment horizontal="justify" vertical="center"/>
    </xf>
    <xf numFmtId="0" fontId="14" fillId="0" borderId="0" xfId="0" applyFont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3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vertical="center" wrapText="1"/>
    </xf>
    <xf numFmtId="0" fontId="0" fillId="5" borderId="14" xfId="0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 wrapText="1" indent="2"/>
    </xf>
    <xf numFmtId="0" fontId="9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51" fillId="0" borderId="0" xfId="0" applyFont="1"/>
    <xf numFmtId="0" fontId="14" fillId="0" borderId="0" xfId="0" applyFont="1" applyAlignment="1">
      <alignment horizontal="left" vertical="center" wrapText="1"/>
    </xf>
    <xf numFmtId="49" fontId="9" fillId="6" borderId="1" xfId="0" applyNumberFormat="1" applyFont="1" applyFill="1" applyBorder="1" applyAlignment="1">
      <alignment vertical="center" wrapText="1"/>
    </xf>
    <xf numFmtId="0" fontId="56" fillId="6" borderId="6" xfId="0" applyFont="1" applyFill="1" applyBorder="1" applyAlignment="1">
      <alignment vertical="center" wrapText="1"/>
    </xf>
    <xf numFmtId="0" fontId="55" fillId="6" borderId="6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164" fontId="4" fillId="6" borderId="1" xfId="1" applyNumberFormat="1" applyFont="1" applyFill="1" applyBorder="1" applyAlignment="1">
      <alignment vertical="center" wrapText="1"/>
    </xf>
    <xf numFmtId="49" fontId="57" fillId="2" borderId="5" xfId="0" applyNumberFormat="1" applyFont="1" applyFill="1" applyBorder="1" applyAlignment="1">
      <alignment vertical="center" wrapText="1"/>
    </xf>
    <xf numFmtId="49" fontId="57" fillId="6" borderId="1" xfId="0" applyNumberFormat="1" applyFont="1" applyFill="1" applyBorder="1" applyAlignment="1">
      <alignment vertical="center" wrapText="1"/>
    </xf>
    <xf numFmtId="164" fontId="3" fillId="6" borderId="1" xfId="1" applyNumberFormat="1" applyFont="1" applyFill="1" applyBorder="1" applyAlignment="1">
      <alignment vertical="center" wrapText="1"/>
    </xf>
    <xf numFmtId="165" fontId="6" fillId="8" borderId="3" xfId="0" applyNumberFormat="1" applyFont="1" applyFill="1" applyBorder="1" applyAlignment="1">
      <alignment vertical="center" wrapText="1"/>
    </xf>
    <xf numFmtId="164" fontId="15" fillId="6" borderId="1" xfId="1" applyNumberFormat="1" applyFont="1" applyFill="1" applyBorder="1" applyAlignment="1">
      <alignment horizontal="center" vertical="center" wrapText="1"/>
    </xf>
    <xf numFmtId="164" fontId="3" fillId="6" borderId="1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2" fillId="2" borderId="6" xfId="1" applyNumberFormat="1" applyFont="1" applyFill="1" applyBorder="1" applyAlignment="1">
      <alignment horizontal="center" vertical="center" wrapText="1"/>
    </xf>
    <xf numFmtId="164" fontId="3" fillId="6" borderId="5" xfId="1" applyNumberFormat="1" applyFont="1" applyFill="1" applyBorder="1" applyAlignment="1">
      <alignment horizontal="center" vertical="center" wrapText="1"/>
    </xf>
    <xf numFmtId="164" fontId="3" fillId="6" borderId="6" xfId="1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4" fillId="6" borderId="1" xfId="0" applyFont="1" applyFill="1" applyBorder="1" applyAlignment="1">
      <alignment horizontal="left" wrapText="1"/>
    </xf>
    <xf numFmtId="0" fontId="24" fillId="6" borderId="2" xfId="0" applyFont="1" applyFill="1" applyBorder="1" applyAlignment="1">
      <alignment horizontal="left" wrapText="1"/>
    </xf>
    <xf numFmtId="0" fontId="24" fillId="6" borderId="3" xfId="0" applyFont="1" applyFill="1" applyBorder="1" applyAlignment="1">
      <alignment horizontal="left" wrapText="1"/>
    </xf>
    <xf numFmtId="0" fontId="24" fillId="6" borderId="7" xfId="0" applyFont="1" applyFill="1" applyBorder="1" applyAlignment="1">
      <alignment horizontal="left" wrapText="1"/>
    </xf>
    <xf numFmtId="49" fontId="6" fillId="5" borderId="1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6" fillId="5" borderId="5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3" fillId="6" borderId="6" xfId="0" applyNumberFormat="1" applyFont="1" applyFill="1" applyBorder="1" applyAlignment="1">
      <alignment horizontal="center" vertical="center" wrapText="1"/>
    </xf>
    <xf numFmtId="49" fontId="6" fillId="5" borderId="6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164" fontId="9" fillId="2" borderId="6" xfId="1" applyNumberFormat="1" applyFont="1" applyFill="1" applyBorder="1" applyAlignment="1">
      <alignment horizontal="center" vertical="center" wrapText="1"/>
    </xf>
    <xf numFmtId="164" fontId="9" fillId="2" borderId="5" xfId="1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9" fillId="2" borderId="20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19" xfId="0" applyFont="1" applyFill="1" applyBorder="1" applyAlignment="1">
      <alignment vertical="center" textRotation="90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textRotation="90" wrapText="1"/>
    </xf>
    <xf numFmtId="0" fontId="9" fillId="2" borderId="18" xfId="0" applyFont="1" applyFill="1" applyBorder="1" applyAlignment="1">
      <alignment horizontal="center" vertical="center" textRotation="90" wrapText="1"/>
    </xf>
    <xf numFmtId="0" fontId="9" fillId="2" borderId="16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9" fillId="10" borderId="1" xfId="0" applyFont="1" applyFill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center" vertical="center" wrapText="1"/>
    </xf>
    <xf numFmtId="0" fontId="9" fillId="10" borderId="15" xfId="0" applyFont="1" applyFill="1" applyBorder="1" applyAlignment="1">
      <alignment horizontal="center" vertical="center" wrapText="1"/>
    </xf>
    <xf numFmtId="0" fontId="9" fillId="10" borderId="16" xfId="0" applyFont="1" applyFill="1" applyBorder="1" applyAlignment="1">
      <alignment horizontal="center" vertical="center" wrapText="1"/>
    </xf>
    <xf numFmtId="0" fontId="9" fillId="10" borderId="18" xfId="0" applyFont="1" applyFill="1" applyBorder="1" applyAlignment="1">
      <alignment horizontal="center" vertical="center" wrapText="1"/>
    </xf>
    <xf numFmtId="0" fontId="9" fillId="10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60">
    <cellStyle name="20% - Accent1 2" xfId="47"/>
    <cellStyle name="20% - Accent2 2" xfId="49"/>
    <cellStyle name="20% - Accent3 2" xfId="51"/>
    <cellStyle name="20% - Accent4 2" xfId="53"/>
    <cellStyle name="20% - Accent5 2" xfId="55"/>
    <cellStyle name="20% - Accent6 2" xfId="57"/>
    <cellStyle name="20% - Акцент1 2" xfId="22"/>
    <cellStyle name="20% - Акцент2 2" xfId="26"/>
    <cellStyle name="20% - Акцент3 2" xfId="30"/>
    <cellStyle name="20% - Акцент4 2" xfId="34"/>
    <cellStyle name="20% - Акцент5 2" xfId="38"/>
    <cellStyle name="20% - Акцент6 2" xfId="42"/>
    <cellStyle name="40% - Accent1 2" xfId="48"/>
    <cellStyle name="40% - Accent2 2" xfId="50"/>
    <cellStyle name="40% - Accent3 2" xfId="52"/>
    <cellStyle name="40% - Accent4 2" xfId="54"/>
    <cellStyle name="40% - Accent5 2" xfId="56"/>
    <cellStyle name="40% - Accent6 2" xfId="58"/>
    <cellStyle name="40% - Акцент1 2" xfId="23"/>
    <cellStyle name="40% - Акцент2 2" xfId="27"/>
    <cellStyle name="40% - Акцент3 2" xfId="31"/>
    <cellStyle name="40% - Акцент4 2" xfId="35"/>
    <cellStyle name="40% - Акцент5 2" xfId="39"/>
    <cellStyle name="40% - Акцент6 2" xfId="43"/>
    <cellStyle name="60% - Акцент1 2" xfId="24"/>
    <cellStyle name="60% - Акцент2 2" xfId="28"/>
    <cellStyle name="60% - Акцент3 2" xfId="32"/>
    <cellStyle name="60% - Акцент4 2" xfId="36"/>
    <cellStyle name="60% - Акцент5 2" xfId="40"/>
    <cellStyle name="60% - Акцент6 2" xfId="44"/>
    <cellStyle name="Comma" xfId="1" builtinId="3"/>
    <cellStyle name="Comma 15" xfId="59"/>
    <cellStyle name="Normal" xfId="0" builtinId="0"/>
    <cellStyle name="Normal 3" xfId="3"/>
    <cellStyle name="Note" xfId="2" builtinId="10" customBuiltin="1"/>
    <cellStyle name="Note 2" xfId="46"/>
    <cellStyle name="SN_241" xfId="45"/>
    <cellStyle name="Акцент1 2" xfId="21"/>
    <cellStyle name="Акцент2 2" xfId="25"/>
    <cellStyle name="Акцент3 2" xfId="29"/>
    <cellStyle name="Акцент4 2" xfId="33"/>
    <cellStyle name="Акцент5 2" xfId="37"/>
    <cellStyle name="Акцент6 2" xfId="41"/>
    <cellStyle name="Ввод  2" xfId="13"/>
    <cellStyle name="Вывод 2" xfId="14"/>
    <cellStyle name="Вычисление 2" xfId="15"/>
    <cellStyle name="Заголовок 1 2" xfId="6"/>
    <cellStyle name="Заголовок 2 2" xfId="7"/>
    <cellStyle name="Заголовок 3 2" xfId="8"/>
    <cellStyle name="Заголовок 4 2" xfId="9"/>
    <cellStyle name="Итог 2" xfId="20"/>
    <cellStyle name="Контрольная ячейка 2" xfId="17"/>
    <cellStyle name="Название 2" xfId="5"/>
    <cellStyle name="Нейтральный 2" xfId="12"/>
    <cellStyle name="Обычный 2" xfId="4"/>
    <cellStyle name="Плохой 2" xfId="11"/>
    <cellStyle name="Пояснение 2" xfId="19"/>
    <cellStyle name="Связанная ячейка 2" xfId="16"/>
    <cellStyle name="Текст предупреждения 2" xfId="18"/>
    <cellStyle name="Хороший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4-Karavarman_aparat202-2027-19.02.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ԱՄՓՈՓ"/>
      <sheetName val="2-ԸՆԴԱՄԵՆԸ ԾԱԽՍԵՐ"/>
      <sheetName val="3-Ծախսերի բացվածք"/>
      <sheetName val="5-դատդեպ-փոստային"/>
      <sheetName val="6-դատդեպ-կապ"/>
      <sheetName val="4-փոստային կապ"/>
      <sheetName val="5-ԿԱՊ"/>
      <sheetName val="8-էլ-էներգիա-ջեռուցում (2)"/>
      <sheetName val="8-էլ-էներգիա-ջեռուցում"/>
      <sheetName val="7-էլ-էներգիա"/>
      <sheetName val="9-գազով ջեռուցում"/>
      <sheetName val="10-գործուղում"/>
      <sheetName val="13համազգեստ"/>
      <sheetName val="11-ավտոմեքենա"/>
      <sheetName val="12-վարչական սարքավորումներ"/>
      <sheetName val="14տարածքներ "/>
      <sheetName val="15ընթացիկ նորոգում"/>
      <sheetName val="16վերապատրաստում"/>
      <sheetName val="17կառուցվածք"/>
      <sheetName val="18հաստիքացուցակ"/>
      <sheetName val="31աշխատավարձի ֆոնդ"/>
      <sheetName val="17հարկ-մաքս"/>
      <sheetName val="18ԱԳՆ"/>
      <sheetName val="19հարկադիր"/>
      <sheetName val="20դատավորներ"/>
      <sheetName val="21դատ.ծառ."/>
      <sheetName val="22դատ.կարգադրիչ"/>
      <sheetName val="23դատախազ"/>
      <sheetName val="24դատախազ-պետծառ"/>
      <sheetName val="25ՀՔԾ"/>
      <sheetName val="26ՀՔԾ-աշխ"/>
      <sheetName val="27Քննչական"/>
      <sheetName val="28ՔԿ-դեպարտամենտ"/>
    </sheetNames>
    <sheetDataSet>
      <sheetData sheetId="0"/>
      <sheetData sheetId="1">
        <row r="20">
          <cell r="H20">
            <v>681514.56912</v>
          </cell>
          <cell r="L20">
            <v>691353.09114666667</v>
          </cell>
          <cell r="M20">
            <v>706902.32519999996</v>
          </cell>
        </row>
        <row r="21">
          <cell r="H21">
            <v>94608.224786666658</v>
          </cell>
          <cell r="L21">
            <v>94986.778047777771</v>
          </cell>
          <cell r="M21">
            <v>95345.227386129627</v>
          </cell>
        </row>
        <row r="22">
          <cell r="H22">
            <v>53461.53793333334</v>
          </cell>
          <cell r="L22">
            <v>54616.260832222215</v>
          </cell>
          <cell r="M22">
            <v>55593.803813870371</v>
          </cell>
        </row>
        <row r="23">
          <cell r="H23">
            <v>23311.632660155003</v>
          </cell>
          <cell r="L23">
            <v>23311.632660155003</v>
          </cell>
          <cell r="M23">
            <v>23311.632660155003</v>
          </cell>
        </row>
        <row r="28">
          <cell r="H28">
            <v>1719.67848</v>
          </cell>
          <cell r="L28">
            <v>1719.67848</v>
          </cell>
          <cell r="M28">
            <v>1719.67848</v>
          </cell>
        </row>
        <row r="32">
          <cell r="H32">
            <v>8787.4</v>
          </cell>
          <cell r="L32">
            <v>8787.4</v>
          </cell>
          <cell r="M32">
            <v>8787.4</v>
          </cell>
        </row>
        <row r="33">
          <cell r="H33">
            <v>240</v>
          </cell>
          <cell r="L33">
            <v>240</v>
          </cell>
          <cell r="M33">
            <v>240</v>
          </cell>
        </row>
        <row r="38">
          <cell r="H38">
            <v>29653.81</v>
          </cell>
          <cell r="L38">
            <v>29653.81</v>
          </cell>
          <cell r="M38">
            <v>29653.81</v>
          </cell>
        </row>
        <row r="39">
          <cell r="H39">
            <v>1359.9745800000001</v>
          </cell>
          <cell r="L39">
            <v>1359.9745800000001</v>
          </cell>
          <cell r="M39">
            <v>1359.9745800000001</v>
          </cell>
        </row>
        <row r="41">
          <cell r="H41">
            <v>5977.6</v>
          </cell>
          <cell r="L41">
            <v>5977.6</v>
          </cell>
          <cell r="M41">
            <v>5977.6</v>
          </cell>
        </row>
        <row r="42">
          <cell r="H42">
            <v>427</v>
          </cell>
          <cell r="L42">
            <v>427</v>
          </cell>
          <cell r="M42">
            <v>427</v>
          </cell>
        </row>
        <row r="43">
          <cell r="H43">
            <v>2054.6</v>
          </cell>
          <cell r="L43">
            <v>2054.6</v>
          </cell>
          <cell r="M43">
            <v>2054.6</v>
          </cell>
        </row>
        <row r="44">
          <cell r="H44">
            <v>6000</v>
          </cell>
          <cell r="L44">
            <v>6000</v>
          </cell>
          <cell r="M44">
            <v>6000</v>
          </cell>
        </row>
        <row r="45">
          <cell r="H45">
            <v>14100</v>
          </cell>
          <cell r="L45">
            <v>14100</v>
          </cell>
          <cell r="M45">
            <v>14100</v>
          </cell>
        </row>
        <row r="46">
          <cell r="H46">
            <v>500</v>
          </cell>
          <cell r="L46">
            <v>500</v>
          </cell>
          <cell r="M46">
            <v>500</v>
          </cell>
        </row>
        <row r="47">
          <cell r="H47">
            <v>471</v>
          </cell>
          <cell r="L47">
            <v>471</v>
          </cell>
          <cell r="M47">
            <v>471</v>
          </cell>
        </row>
        <row r="48">
          <cell r="H48">
            <v>1000</v>
          </cell>
          <cell r="L48">
            <v>1000</v>
          </cell>
          <cell r="M48">
            <v>1000</v>
          </cell>
        </row>
        <row r="49">
          <cell r="H49">
            <v>4581.8</v>
          </cell>
          <cell r="L49">
            <v>4581.8</v>
          </cell>
          <cell r="M49">
            <v>4581.8</v>
          </cell>
        </row>
        <row r="50">
          <cell r="H50">
            <v>3901</v>
          </cell>
          <cell r="L50">
            <v>3901</v>
          </cell>
          <cell r="M50">
            <v>3901</v>
          </cell>
        </row>
        <row r="54">
          <cell r="H54">
            <v>4441.58</v>
          </cell>
          <cell r="L54">
            <v>4441.58</v>
          </cell>
          <cell r="M54">
            <v>4441.58</v>
          </cell>
        </row>
        <row r="58">
          <cell r="H58">
            <v>725</v>
          </cell>
          <cell r="L58">
            <v>725</v>
          </cell>
          <cell r="M58">
            <v>725</v>
          </cell>
        </row>
        <row r="59">
          <cell r="H59">
            <v>4868.1480000000001</v>
          </cell>
          <cell r="L59">
            <v>4868.1480000000001</v>
          </cell>
          <cell r="M59">
            <v>4868.1480000000001</v>
          </cell>
        </row>
        <row r="61">
          <cell r="H61">
            <v>1721.588</v>
          </cell>
          <cell r="L61">
            <v>1721.588</v>
          </cell>
          <cell r="M61">
            <v>1721.588</v>
          </cell>
        </row>
        <row r="62">
          <cell r="H62">
            <v>3000</v>
          </cell>
          <cell r="L62">
            <v>3000</v>
          </cell>
          <cell r="M62">
            <v>3000</v>
          </cell>
        </row>
        <row r="71">
          <cell r="H71">
            <v>2263.0752000000002</v>
          </cell>
          <cell r="L71">
            <v>1303.0752</v>
          </cell>
          <cell r="M71">
            <v>1303.0752</v>
          </cell>
        </row>
        <row r="84">
          <cell r="H84">
            <v>22596</v>
          </cell>
          <cell r="L84">
            <v>11696</v>
          </cell>
          <cell r="M84">
            <v>11696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L63"/>
  <sheetViews>
    <sheetView tabSelected="1" topLeftCell="A19" zoomScaleNormal="100" workbookViewId="0">
      <selection activeCell="H33" sqref="H33:H38"/>
    </sheetView>
  </sheetViews>
  <sheetFormatPr defaultRowHeight="15" x14ac:dyDescent="0.25"/>
  <cols>
    <col min="1" max="1" width="6.140625" customWidth="1"/>
    <col min="2" max="2" width="15.42578125" customWidth="1"/>
    <col min="3" max="3" width="17.28515625" customWidth="1"/>
    <col min="4" max="4" width="46.85546875" customWidth="1"/>
    <col min="5" max="5" width="16.85546875" style="84" customWidth="1"/>
    <col min="6" max="6" width="18" style="84" customWidth="1"/>
    <col min="7" max="9" width="15.85546875" style="84" customWidth="1"/>
  </cols>
  <sheetData>
    <row r="1" spans="1:12" x14ac:dyDescent="0.25">
      <c r="A1" s="4" t="s">
        <v>76</v>
      </c>
    </row>
    <row r="2" spans="1:12" x14ac:dyDescent="0.25">
      <c r="A2" s="8"/>
      <c r="B2" s="8"/>
      <c r="C2" s="8"/>
      <c r="D2" s="8"/>
      <c r="E2" s="93"/>
      <c r="F2" s="93"/>
      <c r="G2" s="93"/>
      <c r="H2" s="93"/>
      <c r="I2" s="93"/>
      <c r="J2" s="8"/>
      <c r="K2" s="8"/>
      <c r="L2" s="8"/>
    </row>
    <row r="3" spans="1:12" ht="15" customHeight="1" x14ac:dyDescent="0.25">
      <c r="B3" s="159" t="s">
        <v>95</v>
      </c>
      <c r="C3" s="160"/>
      <c r="D3" s="162" t="s">
        <v>134</v>
      </c>
      <c r="E3" s="163"/>
      <c r="F3" s="163"/>
      <c r="G3" s="163"/>
      <c r="H3" s="163"/>
      <c r="I3" s="164"/>
    </row>
    <row r="5" spans="1:12" x14ac:dyDescent="0.25">
      <c r="A5" s="15" t="s">
        <v>3</v>
      </c>
      <c r="B5" s="16"/>
      <c r="C5" s="16"/>
      <c r="D5" s="17"/>
      <c r="E5" s="94"/>
      <c r="F5" s="94"/>
      <c r="G5" s="94"/>
      <c r="H5" s="94"/>
      <c r="I5" s="94"/>
      <c r="J5" s="14"/>
      <c r="K5" s="14"/>
      <c r="L5" s="14"/>
    </row>
    <row r="7" spans="1:12" x14ac:dyDescent="0.25">
      <c r="A7" s="22" t="s">
        <v>96</v>
      </c>
    </row>
    <row r="8" spans="1:12" ht="66.75" customHeight="1" x14ac:dyDescent="0.25">
      <c r="B8" s="161" t="s">
        <v>133</v>
      </c>
      <c r="C8" s="161"/>
      <c r="D8" s="161"/>
      <c r="E8" s="161"/>
      <c r="F8" s="161"/>
      <c r="G8" s="161"/>
      <c r="H8" s="161"/>
      <c r="I8" s="161"/>
    </row>
    <row r="10" spans="1:12" x14ac:dyDescent="0.25">
      <c r="A10" s="22" t="s">
        <v>97</v>
      </c>
    </row>
    <row r="11" spans="1:12" ht="37.5" customHeight="1" x14ac:dyDescent="0.25">
      <c r="B11" s="161" t="s">
        <v>135</v>
      </c>
      <c r="C11" s="161"/>
      <c r="D11" s="161"/>
      <c r="E11" s="161"/>
      <c r="F11" s="161"/>
      <c r="G11" s="161"/>
      <c r="H11" s="161"/>
      <c r="I11" s="161"/>
      <c r="J11" s="111"/>
    </row>
    <row r="13" spans="1:12" x14ac:dyDescent="0.25">
      <c r="A13" s="22" t="s">
        <v>98</v>
      </c>
    </row>
    <row r="14" spans="1:12" ht="36.75" customHeight="1" x14ac:dyDescent="0.25">
      <c r="B14" s="161" t="s">
        <v>136</v>
      </c>
      <c r="C14" s="161"/>
      <c r="D14" s="161"/>
      <c r="E14" s="161"/>
      <c r="F14" s="161"/>
      <c r="G14" s="161"/>
      <c r="H14" s="161"/>
      <c r="I14" s="161"/>
    </row>
    <row r="16" spans="1:12" x14ac:dyDescent="0.25">
      <c r="A16" s="22" t="s">
        <v>99</v>
      </c>
    </row>
    <row r="17" spans="1:9" ht="30.75" customHeight="1" x14ac:dyDescent="0.25">
      <c r="B17" s="161" t="s">
        <v>137</v>
      </c>
      <c r="C17" s="161"/>
      <c r="D17" s="161"/>
      <c r="E17" s="161"/>
      <c r="F17" s="161"/>
      <c r="G17" s="161"/>
      <c r="H17" s="161"/>
      <c r="I17" s="161"/>
    </row>
    <row r="20" spans="1:9" x14ac:dyDescent="0.25">
      <c r="A20" s="15" t="s">
        <v>4</v>
      </c>
      <c r="B20" s="16"/>
      <c r="C20" s="16"/>
      <c r="D20" s="17"/>
      <c r="E20" s="94"/>
      <c r="F20" s="94"/>
      <c r="G20" s="94"/>
      <c r="H20" s="94"/>
      <c r="I20" s="94"/>
    </row>
    <row r="22" spans="1:9" ht="25.5" customHeight="1" x14ac:dyDescent="0.25">
      <c r="B22" s="169" t="s">
        <v>100</v>
      </c>
      <c r="C22" s="169"/>
      <c r="D22" s="169" t="s">
        <v>5</v>
      </c>
      <c r="E22" s="155" t="s">
        <v>191</v>
      </c>
      <c r="F22" s="155" t="s">
        <v>192</v>
      </c>
      <c r="G22" s="155" t="s">
        <v>193</v>
      </c>
      <c r="H22" s="155" t="s">
        <v>194</v>
      </c>
      <c r="I22" s="155" t="s">
        <v>195</v>
      </c>
    </row>
    <row r="23" spans="1:9" x14ac:dyDescent="0.25">
      <c r="B23" s="19" t="s">
        <v>6</v>
      </c>
      <c r="C23" s="19" t="s">
        <v>102</v>
      </c>
      <c r="D23" s="170"/>
      <c r="E23" s="156"/>
      <c r="F23" s="156"/>
      <c r="G23" s="156"/>
      <c r="H23" s="156"/>
      <c r="I23" s="156"/>
    </row>
    <row r="24" spans="1:9" x14ac:dyDescent="0.25">
      <c r="B24" s="34" t="s">
        <v>6</v>
      </c>
      <c r="C24" s="35"/>
      <c r="D24" s="36"/>
      <c r="E24" s="95"/>
      <c r="F24" s="95"/>
      <c r="G24" s="96"/>
      <c r="H24" s="96"/>
      <c r="I24" s="96"/>
    </row>
    <row r="25" spans="1:9" x14ac:dyDescent="0.25">
      <c r="B25" s="168" t="s">
        <v>138</v>
      </c>
      <c r="C25" s="167" t="s">
        <v>74</v>
      </c>
      <c r="D25" s="20" t="s">
        <v>7</v>
      </c>
      <c r="E25" s="157">
        <f>+E33+E41</f>
        <v>919866.00000000012</v>
      </c>
      <c r="F25" s="157">
        <f t="shared" ref="F25:G25" si="0">+F33+F41</f>
        <v>956421.1</v>
      </c>
      <c r="G25" s="157">
        <f t="shared" si="0"/>
        <v>973285.21876015502</v>
      </c>
      <c r="H25" s="157">
        <f t="shared" ref="H25:I25" si="1">+H33+H41</f>
        <v>972797.01694682171</v>
      </c>
      <c r="I25" s="157">
        <f t="shared" si="1"/>
        <v>989682.24332015507</v>
      </c>
    </row>
    <row r="26" spans="1:9" x14ac:dyDescent="0.25">
      <c r="B26" s="166"/>
      <c r="C26" s="165"/>
      <c r="D26" s="79" t="s">
        <v>139</v>
      </c>
      <c r="E26" s="154"/>
      <c r="F26" s="154"/>
      <c r="G26" s="154"/>
      <c r="H26" s="154"/>
      <c r="I26" s="154"/>
    </row>
    <row r="27" spans="1:9" x14ac:dyDescent="0.25">
      <c r="B27" s="166"/>
      <c r="C27" s="165"/>
      <c r="D27" s="9" t="s">
        <v>8</v>
      </c>
      <c r="E27" s="154"/>
      <c r="F27" s="154"/>
      <c r="G27" s="154"/>
      <c r="H27" s="154"/>
      <c r="I27" s="154"/>
    </row>
    <row r="28" spans="1:9" ht="42" x14ac:dyDescent="0.25">
      <c r="B28" s="166"/>
      <c r="C28" s="165"/>
      <c r="D28" s="79" t="s">
        <v>140</v>
      </c>
      <c r="E28" s="154"/>
      <c r="F28" s="154"/>
      <c r="G28" s="154"/>
      <c r="H28" s="154"/>
      <c r="I28" s="154"/>
    </row>
    <row r="29" spans="1:9" x14ac:dyDescent="0.25">
      <c r="B29" s="166"/>
      <c r="C29" s="165"/>
      <c r="D29" s="9" t="s">
        <v>9</v>
      </c>
      <c r="E29" s="154"/>
      <c r="F29" s="154"/>
      <c r="G29" s="154"/>
      <c r="H29" s="154"/>
      <c r="I29" s="154"/>
    </row>
    <row r="30" spans="1:9" ht="31.5" x14ac:dyDescent="0.25">
      <c r="B30" s="171"/>
      <c r="C30" s="172"/>
      <c r="D30" s="79" t="s">
        <v>141</v>
      </c>
      <c r="E30" s="158"/>
      <c r="F30" s="158"/>
      <c r="G30" s="158"/>
      <c r="H30" s="158"/>
      <c r="I30" s="158"/>
    </row>
    <row r="31" spans="1:9" ht="15" customHeight="1" x14ac:dyDescent="0.25">
      <c r="B31" s="37" t="s">
        <v>101</v>
      </c>
      <c r="C31" s="38"/>
      <c r="D31" s="39"/>
      <c r="E31" s="97"/>
      <c r="F31" s="97"/>
      <c r="G31" s="98"/>
      <c r="H31" s="98"/>
      <c r="I31" s="98"/>
    </row>
    <row r="32" spans="1:9" x14ac:dyDescent="0.25">
      <c r="B32" s="40"/>
      <c r="C32" s="41" t="s">
        <v>75</v>
      </c>
      <c r="D32" s="35"/>
      <c r="E32" s="95"/>
      <c r="F32" s="95"/>
      <c r="G32" s="96"/>
      <c r="H32" s="96"/>
      <c r="I32" s="96"/>
    </row>
    <row r="33" spans="2:10" x14ac:dyDescent="0.25">
      <c r="B33" s="167" t="s">
        <v>74</v>
      </c>
      <c r="C33" s="168" t="s">
        <v>142</v>
      </c>
      <c r="D33" s="20" t="s">
        <v>10</v>
      </c>
      <c r="E33" s="157">
        <f>+'Հ4 '!H8</f>
        <v>911392.40000000014</v>
      </c>
      <c r="F33" s="157">
        <f>+'Հ4 '!I8</f>
        <v>951728.1</v>
      </c>
      <c r="G33" s="157">
        <f>+'Հ4 '!J8</f>
        <v>950689.21876015502</v>
      </c>
      <c r="H33" s="157">
        <f>+'Հ4 '!K8</f>
        <v>961101.01694682171</v>
      </c>
      <c r="I33" s="157">
        <f>+'Հ4 '!L8</f>
        <v>977986.24332015507</v>
      </c>
    </row>
    <row r="34" spans="2:10" ht="31.5" x14ac:dyDescent="0.25">
      <c r="B34" s="165"/>
      <c r="C34" s="166"/>
      <c r="D34" s="79" t="s">
        <v>144</v>
      </c>
      <c r="E34" s="154"/>
      <c r="F34" s="154"/>
      <c r="G34" s="154"/>
      <c r="H34" s="154"/>
      <c r="I34" s="154"/>
    </row>
    <row r="35" spans="2:10" x14ac:dyDescent="0.25">
      <c r="B35" s="165"/>
      <c r="C35" s="166"/>
      <c r="D35" s="9" t="s">
        <v>11</v>
      </c>
      <c r="E35" s="154"/>
      <c r="F35" s="154"/>
      <c r="G35" s="154"/>
      <c r="H35" s="154"/>
      <c r="I35" s="154"/>
    </row>
    <row r="36" spans="2:10" ht="52.5" x14ac:dyDescent="0.25">
      <c r="B36" s="165"/>
      <c r="C36" s="166"/>
      <c r="D36" s="79" t="s">
        <v>145</v>
      </c>
      <c r="E36" s="154"/>
      <c r="F36" s="154"/>
      <c r="G36" s="154"/>
      <c r="H36" s="154"/>
      <c r="I36" s="154"/>
    </row>
    <row r="37" spans="2:10" x14ac:dyDescent="0.25">
      <c r="B37" s="165"/>
      <c r="C37" s="166"/>
      <c r="D37" s="9" t="s">
        <v>103</v>
      </c>
      <c r="E37" s="154"/>
      <c r="F37" s="154"/>
      <c r="G37" s="154"/>
      <c r="H37" s="154"/>
      <c r="I37" s="154"/>
    </row>
    <row r="38" spans="2:10" x14ac:dyDescent="0.25">
      <c r="B38" s="165"/>
      <c r="C38" s="166"/>
      <c r="D38" s="79" t="s">
        <v>146</v>
      </c>
      <c r="E38" s="154"/>
      <c r="F38" s="154"/>
      <c r="G38" s="154"/>
      <c r="H38" s="154"/>
      <c r="I38" s="154"/>
    </row>
    <row r="39" spans="2:10" hidden="1" x14ac:dyDescent="0.25">
      <c r="B39" s="10" t="s">
        <v>0</v>
      </c>
      <c r="C39" s="10" t="s">
        <v>1</v>
      </c>
      <c r="D39" s="10" t="s">
        <v>1</v>
      </c>
      <c r="E39" s="99" t="s">
        <v>1</v>
      </c>
      <c r="F39" s="99" t="s">
        <v>1</v>
      </c>
      <c r="G39" s="99" t="s">
        <v>1</v>
      </c>
      <c r="H39" s="99" t="s">
        <v>1</v>
      </c>
      <c r="I39" s="99" t="s">
        <v>1</v>
      </c>
    </row>
    <row r="40" spans="2:10" x14ac:dyDescent="0.25">
      <c r="B40" s="40"/>
      <c r="C40" s="41" t="s">
        <v>12</v>
      </c>
      <c r="D40" s="35"/>
      <c r="E40" s="95"/>
      <c r="F40" s="95"/>
      <c r="G40" s="95"/>
      <c r="H40" s="95"/>
      <c r="I40" s="95"/>
      <c r="J40" s="111"/>
    </row>
    <row r="41" spans="2:10" ht="15" customHeight="1" x14ac:dyDescent="0.25">
      <c r="B41" s="165" t="s">
        <v>74</v>
      </c>
      <c r="C41" s="166" t="s">
        <v>143</v>
      </c>
      <c r="D41" s="9" t="s">
        <v>10</v>
      </c>
      <c r="E41" s="154">
        <f>+'Հ4 '!H41</f>
        <v>8473.6</v>
      </c>
      <c r="F41" s="154">
        <f>+'Հ4 '!I41</f>
        <v>4693</v>
      </c>
      <c r="G41" s="154">
        <f>+'Հ4 '!J41</f>
        <v>22596</v>
      </c>
      <c r="H41" s="154">
        <f>+'Հ4 '!K41</f>
        <v>11696</v>
      </c>
      <c r="I41" s="154">
        <f>+'Հ4 '!L41</f>
        <v>11696</v>
      </c>
    </row>
    <row r="42" spans="2:10" ht="21" x14ac:dyDescent="0.25">
      <c r="B42" s="165"/>
      <c r="C42" s="166"/>
      <c r="D42" s="79" t="s">
        <v>147</v>
      </c>
      <c r="E42" s="154"/>
      <c r="F42" s="154"/>
      <c r="G42" s="154"/>
      <c r="H42" s="154"/>
      <c r="I42" s="154"/>
    </row>
    <row r="43" spans="2:10" x14ac:dyDescent="0.25">
      <c r="B43" s="165"/>
      <c r="C43" s="166"/>
      <c r="D43" s="9" t="s">
        <v>11</v>
      </c>
      <c r="E43" s="154"/>
      <c r="F43" s="154"/>
      <c r="G43" s="154"/>
      <c r="H43" s="154"/>
      <c r="I43" s="154"/>
    </row>
    <row r="44" spans="2:10" ht="31.5" x14ac:dyDescent="0.25">
      <c r="B44" s="165"/>
      <c r="C44" s="166"/>
      <c r="D44" s="79" t="s">
        <v>177</v>
      </c>
      <c r="E44" s="154"/>
      <c r="F44" s="154"/>
      <c r="G44" s="154"/>
      <c r="H44" s="154"/>
      <c r="I44" s="154"/>
    </row>
    <row r="45" spans="2:10" x14ac:dyDescent="0.25">
      <c r="B45" s="165"/>
      <c r="C45" s="166"/>
      <c r="D45" s="9" t="s">
        <v>13</v>
      </c>
      <c r="E45" s="154"/>
      <c r="F45" s="154"/>
      <c r="G45" s="154"/>
      <c r="H45" s="154"/>
      <c r="I45" s="154"/>
    </row>
    <row r="46" spans="2:10" ht="21" x14ac:dyDescent="0.25">
      <c r="B46" s="165"/>
      <c r="C46" s="166"/>
      <c r="D46" s="79" t="s">
        <v>148</v>
      </c>
      <c r="E46" s="154"/>
      <c r="F46" s="154"/>
      <c r="G46" s="154"/>
      <c r="H46" s="154"/>
      <c r="I46" s="154"/>
    </row>
    <row r="47" spans="2:10" hidden="1" x14ac:dyDescent="0.25">
      <c r="B47" s="10" t="s">
        <v>0</v>
      </c>
      <c r="C47" s="10" t="s">
        <v>1</v>
      </c>
      <c r="D47" s="10" t="s">
        <v>2</v>
      </c>
      <c r="E47" s="99" t="s">
        <v>1</v>
      </c>
      <c r="F47" s="99" t="s">
        <v>1</v>
      </c>
      <c r="G47" s="99" t="s">
        <v>1</v>
      </c>
      <c r="H47" s="99" t="s">
        <v>1</v>
      </c>
      <c r="I47" s="99" t="s">
        <v>1</v>
      </c>
    </row>
    <row r="48" spans="2:10" hidden="1" x14ac:dyDescent="0.25">
      <c r="B48" s="40"/>
      <c r="C48" s="41" t="s">
        <v>14</v>
      </c>
      <c r="D48" s="35"/>
      <c r="E48" s="95"/>
      <c r="F48" s="95"/>
      <c r="G48" s="95"/>
      <c r="H48" s="95"/>
      <c r="I48" s="95"/>
    </row>
    <row r="49" spans="2:9" ht="15" hidden="1" customHeight="1" x14ac:dyDescent="0.25">
      <c r="B49" s="165" t="s">
        <v>74</v>
      </c>
      <c r="C49" s="166"/>
      <c r="D49" s="9" t="s">
        <v>10</v>
      </c>
      <c r="E49" s="154"/>
      <c r="F49" s="154"/>
      <c r="G49" s="154"/>
      <c r="H49" s="154"/>
      <c r="I49" s="154"/>
    </row>
    <row r="50" spans="2:9" ht="15" hidden="1" customHeight="1" x14ac:dyDescent="0.25">
      <c r="B50" s="165"/>
      <c r="C50" s="166"/>
      <c r="D50" s="21"/>
      <c r="E50" s="154"/>
      <c r="F50" s="154"/>
      <c r="G50" s="154"/>
      <c r="H50" s="154"/>
      <c r="I50" s="154"/>
    </row>
    <row r="51" spans="2:9" ht="15" hidden="1" customHeight="1" x14ac:dyDescent="0.25">
      <c r="B51" s="165"/>
      <c r="C51" s="166"/>
      <c r="D51" s="9" t="s">
        <v>11</v>
      </c>
      <c r="E51" s="154"/>
      <c r="F51" s="154"/>
      <c r="G51" s="154"/>
      <c r="H51" s="154"/>
      <c r="I51" s="154"/>
    </row>
    <row r="52" spans="2:9" ht="15" hidden="1" customHeight="1" x14ac:dyDescent="0.25">
      <c r="B52" s="165"/>
      <c r="C52" s="166"/>
      <c r="D52" s="21"/>
      <c r="E52" s="154"/>
      <c r="F52" s="154"/>
      <c r="G52" s="154"/>
      <c r="H52" s="154"/>
      <c r="I52" s="154"/>
    </row>
    <row r="53" spans="2:9" ht="15" hidden="1" customHeight="1" x14ac:dyDescent="0.25">
      <c r="B53" s="165"/>
      <c r="C53" s="166"/>
      <c r="D53" s="9" t="s">
        <v>13</v>
      </c>
      <c r="E53" s="154"/>
      <c r="F53" s="154"/>
      <c r="G53" s="154"/>
      <c r="H53" s="154"/>
      <c r="I53" s="154"/>
    </row>
    <row r="54" spans="2:9" ht="15" hidden="1" customHeight="1" x14ac:dyDescent="0.25">
      <c r="B54" s="165"/>
      <c r="C54" s="166"/>
      <c r="D54" s="21"/>
      <c r="E54" s="154"/>
      <c r="F54" s="154"/>
      <c r="G54" s="154"/>
      <c r="H54" s="154"/>
      <c r="I54" s="154"/>
    </row>
    <row r="55" spans="2:9" hidden="1" x14ac:dyDescent="0.25">
      <c r="B55" s="10" t="s">
        <v>0</v>
      </c>
      <c r="C55" s="10" t="s">
        <v>1</v>
      </c>
      <c r="D55" s="10" t="s">
        <v>2</v>
      </c>
      <c r="E55" s="99" t="s">
        <v>1</v>
      </c>
      <c r="F55" s="99" t="s">
        <v>1</v>
      </c>
      <c r="G55" s="99" t="s">
        <v>1</v>
      </c>
      <c r="H55" s="99" t="s">
        <v>1</v>
      </c>
      <c r="I55" s="99" t="s">
        <v>1</v>
      </c>
    </row>
    <row r="56" spans="2:9" hidden="1" x14ac:dyDescent="0.25">
      <c r="B56" s="40"/>
      <c r="C56" s="41" t="s">
        <v>15</v>
      </c>
      <c r="D56" s="35"/>
      <c r="E56" s="95"/>
      <c r="F56" s="95"/>
      <c r="G56" s="95"/>
      <c r="H56" s="95"/>
      <c r="I56" s="95"/>
    </row>
    <row r="57" spans="2:9" ht="15" hidden="1" customHeight="1" x14ac:dyDescent="0.25">
      <c r="B57" s="165" t="s">
        <v>74</v>
      </c>
      <c r="C57" s="166"/>
      <c r="D57" s="9" t="s">
        <v>10</v>
      </c>
      <c r="E57" s="154"/>
      <c r="F57" s="154"/>
      <c r="G57" s="154"/>
      <c r="H57" s="154"/>
      <c r="I57" s="154"/>
    </row>
    <row r="58" spans="2:9" ht="15" hidden="1" customHeight="1" x14ac:dyDescent="0.25">
      <c r="B58" s="165"/>
      <c r="C58" s="166"/>
      <c r="D58" s="21"/>
      <c r="E58" s="154"/>
      <c r="F58" s="154"/>
      <c r="G58" s="154"/>
      <c r="H58" s="154"/>
      <c r="I58" s="154"/>
    </row>
    <row r="59" spans="2:9" ht="15" hidden="1" customHeight="1" x14ac:dyDescent="0.25">
      <c r="B59" s="165"/>
      <c r="C59" s="166"/>
      <c r="D59" s="9" t="s">
        <v>11</v>
      </c>
      <c r="E59" s="154"/>
      <c r="F59" s="154"/>
      <c r="G59" s="154"/>
      <c r="H59" s="154"/>
      <c r="I59" s="154"/>
    </row>
    <row r="60" spans="2:9" ht="15" hidden="1" customHeight="1" x14ac:dyDescent="0.25">
      <c r="B60" s="165"/>
      <c r="C60" s="166"/>
      <c r="D60" s="21"/>
      <c r="E60" s="154"/>
      <c r="F60" s="154"/>
      <c r="G60" s="154"/>
      <c r="H60" s="154"/>
      <c r="I60" s="154"/>
    </row>
    <row r="61" spans="2:9" ht="15" hidden="1" customHeight="1" x14ac:dyDescent="0.25">
      <c r="B61" s="165"/>
      <c r="C61" s="166"/>
      <c r="D61" s="9" t="s">
        <v>13</v>
      </c>
      <c r="E61" s="154"/>
      <c r="F61" s="154"/>
      <c r="G61" s="154"/>
      <c r="H61" s="154"/>
      <c r="I61" s="154"/>
    </row>
    <row r="62" spans="2:9" ht="15" hidden="1" customHeight="1" x14ac:dyDescent="0.25">
      <c r="B62" s="165"/>
      <c r="C62" s="166"/>
      <c r="D62" s="21"/>
      <c r="E62" s="154"/>
      <c r="F62" s="154"/>
      <c r="G62" s="154"/>
      <c r="H62" s="154"/>
      <c r="I62" s="154"/>
    </row>
    <row r="63" spans="2:9" hidden="1" x14ac:dyDescent="0.25">
      <c r="B63" s="10" t="s">
        <v>0</v>
      </c>
      <c r="C63" s="10" t="s">
        <v>1</v>
      </c>
      <c r="D63" s="10" t="s">
        <v>2</v>
      </c>
      <c r="E63" s="99" t="s">
        <v>1</v>
      </c>
      <c r="F63" s="99" t="s">
        <v>1</v>
      </c>
      <c r="G63" s="99" t="s">
        <v>1</v>
      </c>
      <c r="H63" s="99" t="s">
        <v>1</v>
      </c>
      <c r="I63" s="99" t="s">
        <v>1</v>
      </c>
    </row>
  </sheetData>
  <mergeCells count="48">
    <mergeCell ref="F25:F30"/>
    <mergeCell ref="G25:G30"/>
    <mergeCell ref="E22:E23"/>
    <mergeCell ref="F22:F23"/>
    <mergeCell ref="G22:G23"/>
    <mergeCell ref="B22:C22"/>
    <mergeCell ref="D22:D23"/>
    <mergeCell ref="B25:B30"/>
    <mergeCell ref="C25:C30"/>
    <mergeCell ref="E25:E30"/>
    <mergeCell ref="B33:B38"/>
    <mergeCell ref="C33:C38"/>
    <mergeCell ref="E33:E38"/>
    <mergeCell ref="F33:F38"/>
    <mergeCell ref="G33:G38"/>
    <mergeCell ref="B41:B46"/>
    <mergeCell ref="C41:C46"/>
    <mergeCell ref="E41:E46"/>
    <mergeCell ref="F41:F46"/>
    <mergeCell ref="G41:G46"/>
    <mergeCell ref="B49:B54"/>
    <mergeCell ref="C49:C54"/>
    <mergeCell ref="E49:E54"/>
    <mergeCell ref="F49:F54"/>
    <mergeCell ref="G49:G54"/>
    <mergeCell ref="B57:B62"/>
    <mergeCell ref="C57:C62"/>
    <mergeCell ref="E57:E62"/>
    <mergeCell ref="F57:F62"/>
    <mergeCell ref="G57:G62"/>
    <mergeCell ref="B3:C3"/>
    <mergeCell ref="B8:I8"/>
    <mergeCell ref="B11:I11"/>
    <mergeCell ref="B14:I14"/>
    <mergeCell ref="B17:I17"/>
    <mergeCell ref="D3:I3"/>
    <mergeCell ref="H22:H23"/>
    <mergeCell ref="I22:I23"/>
    <mergeCell ref="H25:H30"/>
    <mergeCell ref="I25:I30"/>
    <mergeCell ref="H33:H38"/>
    <mergeCell ref="I33:I38"/>
    <mergeCell ref="H41:H46"/>
    <mergeCell ref="I41:I46"/>
    <mergeCell ref="H49:H54"/>
    <mergeCell ref="I49:I54"/>
    <mergeCell ref="H57:H62"/>
    <mergeCell ref="I57:I62"/>
  </mergeCells>
  <pageMargins left="0.22" right="0.16" top="0.74803149606299213" bottom="0.24" header="0.31496062992125984" footer="0.31496062992125984"/>
  <pageSetup paperSize="9" scale="8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H25" sqref="H25"/>
    </sheetView>
  </sheetViews>
  <sheetFormatPr defaultRowHeight="15" x14ac:dyDescent="0.25"/>
  <cols>
    <col min="2" max="2" width="16.28515625" customWidth="1"/>
    <col min="3" max="3" width="18.42578125" customWidth="1"/>
    <col min="4" max="4" width="30.7109375" customWidth="1"/>
    <col min="8" max="8" width="36.42578125" customWidth="1"/>
  </cols>
  <sheetData>
    <row r="1" spans="1:15" ht="32.25" customHeight="1" x14ac:dyDescent="0.25">
      <c r="A1" s="216" t="s">
        <v>125</v>
      </c>
      <c r="B1" s="216"/>
      <c r="C1" s="216"/>
      <c r="D1" s="216"/>
      <c r="E1" s="216"/>
      <c r="F1" s="216"/>
      <c r="G1" s="216"/>
      <c r="H1" s="216"/>
      <c r="I1" s="4"/>
      <c r="J1" s="4"/>
      <c r="K1" s="4"/>
      <c r="L1" s="4"/>
      <c r="M1" s="4"/>
      <c r="N1" s="4"/>
      <c r="O1" s="4"/>
    </row>
    <row r="2" spans="1:15" ht="17.25" customHeight="1" x14ac:dyDescent="0.25"/>
    <row r="3" spans="1:15" x14ac:dyDescent="0.25">
      <c r="B3" s="218" t="s">
        <v>126</v>
      </c>
      <c r="C3" s="218"/>
      <c r="D3" s="219"/>
      <c r="E3" s="219"/>
      <c r="F3" s="219"/>
      <c r="G3" s="219"/>
      <c r="H3" s="219"/>
    </row>
    <row r="4" spans="1:15" x14ac:dyDescent="0.25">
      <c r="B4" s="218" t="s">
        <v>127</v>
      </c>
      <c r="C4" s="218"/>
      <c r="D4" s="219"/>
      <c r="E4" s="219"/>
      <c r="F4" s="219"/>
      <c r="G4" s="219"/>
      <c r="H4" s="219"/>
    </row>
    <row r="5" spans="1:15" x14ac:dyDescent="0.25">
      <c r="B5" s="218" t="s">
        <v>128</v>
      </c>
      <c r="C5" s="218"/>
      <c r="D5" s="219"/>
      <c r="E5" s="219"/>
      <c r="F5" s="219"/>
      <c r="G5" s="219"/>
      <c r="H5" s="219"/>
    </row>
    <row r="6" spans="1:15" x14ac:dyDescent="0.25">
      <c r="B6" s="218" t="s">
        <v>129</v>
      </c>
      <c r="C6" s="218"/>
      <c r="D6" s="219"/>
      <c r="E6" s="219"/>
      <c r="F6" s="219"/>
      <c r="G6" s="219"/>
      <c r="H6" s="219"/>
    </row>
    <row r="9" spans="1:15" x14ac:dyDescent="0.25">
      <c r="A9" s="4" t="s">
        <v>64</v>
      </c>
    </row>
    <row r="10" spans="1:15" x14ac:dyDescent="0.25">
      <c r="B10" s="4"/>
    </row>
    <row r="11" spans="1:15" ht="25.5" customHeight="1" x14ac:dyDescent="0.25">
      <c r="B11" s="186" t="s">
        <v>30</v>
      </c>
      <c r="C11" s="186"/>
      <c r="D11" s="186" t="s">
        <v>65</v>
      </c>
      <c r="E11" s="186" t="s">
        <v>130</v>
      </c>
      <c r="F11" s="186"/>
      <c r="G11" s="186"/>
      <c r="H11" s="186" t="s">
        <v>131</v>
      </c>
    </row>
    <row r="12" spans="1:15" ht="28.5" customHeight="1" x14ac:dyDescent="0.25">
      <c r="B12" s="55" t="s">
        <v>6</v>
      </c>
      <c r="C12" s="55" t="s">
        <v>53</v>
      </c>
      <c r="D12" s="186"/>
      <c r="E12" s="55" t="s">
        <v>20</v>
      </c>
      <c r="F12" s="55" t="s">
        <v>25</v>
      </c>
      <c r="G12" s="55" t="s">
        <v>29</v>
      </c>
      <c r="H12" s="186"/>
    </row>
    <row r="13" spans="1:15" x14ac:dyDescent="0.25">
      <c r="B13" s="42"/>
      <c r="C13" s="42"/>
      <c r="D13" s="42"/>
      <c r="E13" s="43"/>
      <c r="F13" s="43"/>
      <c r="G13" s="43"/>
      <c r="H13" s="43"/>
    </row>
    <row r="14" spans="1:15" x14ac:dyDescent="0.25">
      <c r="B14" s="42"/>
      <c r="C14" s="42"/>
      <c r="D14" s="42"/>
      <c r="E14" s="43"/>
      <c r="F14" s="43"/>
      <c r="G14" s="43"/>
      <c r="H14" s="43"/>
    </row>
    <row r="15" spans="1:15" x14ac:dyDescent="0.25">
      <c r="B15" s="42"/>
      <c r="C15" s="42"/>
      <c r="D15" s="42"/>
      <c r="E15" s="43"/>
      <c r="F15" s="43"/>
      <c r="G15" s="43"/>
      <c r="H15" s="43"/>
    </row>
    <row r="16" spans="1:15" x14ac:dyDescent="0.25">
      <c r="B16" s="217" t="s">
        <v>34</v>
      </c>
      <c r="C16" s="217"/>
      <c r="D16" s="217"/>
      <c r="E16" s="55">
        <f>SUM(E13:E15)</f>
        <v>0</v>
      </c>
      <c r="F16" s="55">
        <f t="shared" ref="F16:G16" si="0">SUM(F13:F15)</f>
        <v>0</v>
      </c>
      <c r="G16" s="55">
        <f t="shared" si="0"/>
        <v>0</v>
      </c>
      <c r="H16" s="55" t="s">
        <v>74</v>
      </c>
    </row>
  </sheetData>
  <mergeCells count="14">
    <mergeCell ref="A1:H1"/>
    <mergeCell ref="B16:D16"/>
    <mergeCell ref="B11:C11"/>
    <mergeCell ref="D11:D12"/>
    <mergeCell ref="E11:G11"/>
    <mergeCell ref="H11:H12"/>
    <mergeCell ref="B3:C3"/>
    <mergeCell ref="B4:C4"/>
    <mergeCell ref="B5:C5"/>
    <mergeCell ref="B6:C6"/>
    <mergeCell ref="D3:H3"/>
    <mergeCell ref="D4:H4"/>
    <mergeCell ref="D5:H5"/>
    <mergeCell ref="D6:H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E5"/>
  <sheetViews>
    <sheetView zoomScale="115" zoomScaleNormal="115" workbookViewId="0">
      <selection activeCell="D15" sqref="D15"/>
    </sheetView>
  </sheetViews>
  <sheetFormatPr defaultRowHeight="15" x14ac:dyDescent="0.25"/>
  <cols>
    <col min="1" max="1" width="8.5703125" customWidth="1"/>
    <col min="2" max="2" width="32.42578125" customWidth="1"/>
    <col min="3" max="3" width="28.42578125" customWidth="1"/>
    <col min="4" max="4" width="37.28515625" customWidth="1"/>
    <col min="5" max="5" width="43.85546875" customWidth="1"/>
  </cols>
  <sheetData>
    <row r="1" spans="1:5" x14ac:dyDescent="0.25">
      <c r="A1" s="4" t="s">
        <v>94</v>
      </c>
      <c r="B1" s="4"/>
      <c r="C1" s="4"/>
      <c r="D1" s="4"/>
    </row>
    <row r="3" spans="1:5" ht="25.5" x14ac:dyDescent="0.25">
      <c r="B3" s="55" t="s">
        <v>66</v>
      </c>
      <c r="C3" s="55" t="s">
        <v>132</v>
      </c>
      <c r="D3" s="55" t="s">
        <v>67</v>
      </c>
      <c r="E3" s="55" t="s">
        <v>68</v>
      </c>
    </row>
    <row r="4" spans="1:5" ht="25.5" x14ac:dyDescent="0.25">
      <c r="B4" s="48" t="s">
        <v>155</v>
      </c>
      <c r="C4" s="48">
        <v>2</v>
      </c>
      <c r="D4" s="48" t="s">
        <v>157</v>
      </c>
      <c r="E4" s="48" t="s">
        <v>158</v>
      </c>
    </row>
    <row r="5" spans="1:5" ht="25.5" x14ac:dyDescent="0.25">
      <c r="B5" s="48" t="s">
        <v>156</v>
      </c>
      <c r="C5" s="48">
        <v>2</v>
      </c>
      <c r="D5" s="48" t="s">
        <v>157</v>
      </c>
      <c r="E5" s="48" t="s">
        <v>159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G18" sqref="G18"/>
    </sheetView>
  </sheetViews>
  <sheetFormatPr defaultRowHeight="15" x14ac:dyDescent="0.25"/>
  <cols>
    <col min="1" max="1" width="6.140625" style="114" customWidth="1"/>
    <col min="2" max="2" width="15.42578125" style="114" customWidth="1"/>
    <col min="3" max="3" width="22.140625" style="114" customWidth="1"/>
    <col min="4" max="4" width="46.85546875" style="114" customWidth="1"/>
    <col min="5" max="5" width="16.85546875" style="114" customWidth="1"/>
    <col min="6" max="6" width="18" style="114" customWidth="1"/>
    <col min="7" max="7" width="15.85546875" style="114" customWidth="1"/>
    <col min="8" max="8" width="15" style="114" customWidth="1"/>
    <col min="9" max="9" width="15.85546875" style="114" customWidth="1"/>
    <col min="10" max="16384" width="9.140625" style="114"/>
  </cols>
  <sheetData>
    <row r="1" spans="1:12" x14ac:dyDescent="0.25">
      <c r="A1" s="116" t="s">
        <v>241</v>
      </c>
    </row>
    <row r="2" spans="1:12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ht="25.5" customHeight="1" x14ac:dyDescent="0.25">
      <c r="B3" s="220" t="s">
        <v>100</v>
      </c>
      <c r="C3" s="221"/>
      <c r="D3" s="9" t="s">
        <v>5</v>
      </c>
      <c r="E3" s="9" t="s">
        <v>191</v>
      </c>
      <c r="F3" s="9" t="s">
        <v>192</v>
      </c>
      <c r="G3" s="9" t="s">
        <v>193</v>
      </c>
      <c r="H3" s="9" t="s">
        <v>194</v>
      </c>
      <c r="I3" s="9" t="s">
        <v>195</v>
      </c>
    </row>
    <row r="4" spans="1:12" ht="25.5" customHeight="1" x14ac:dyDescent="0.25">
      <c r="B4" s="145"/>
      <c r="C4" s="144"/>
      <c r="D4" s="20" t="s">
        <v>44</v>
      </c>
      <c r="E4" s="152">
        <f>E5</f>
        <v>919866.00000000012</v>
      </c>
      <c r="F4" s="152">
        <f t="shared" ref="F4:I4" si="0">F5</f>
        <v>956421.1</v>
      </c>
      <c r="G4" s="152">
        <f t="shared" si="0"/>
        <v>973285.21876015502</v>
      </c>
      <c r="H4" s="152">
        <f t="shared" si="0"/>
        <v>972797.01694682171</v>
      </c>
      <c r="I4" s="152">
        <f t="shared" si="0"/>
        <v>989682.24332015507</v>
      </c>
    </row>
    <row r="5" spans="1:12" x14ac:dyDescent="0.25">
      <c r="B5" s="143" t="s">
        <v>138</v>
      </c>
      <c r="C5" s="35"/>
      <c r="D5" s="149" t="s">
        <v>139</v>
      </c>
      <c r="E5" s="152">
        <f>SUM(E7:E8)</f>
        <v>919866.00000000012</v>
      </c>
      <c r="F5" s="152">
        <f>SUM(F7:F8)</f>
        <v>956421.1</v>
      </c>
      <c r="G5" s="152">
        <f>SUM(G7:G8)</f>
        <v>973285.21876015502</v>
      </c>
      <c r="H5" s="152">
        <f>SUM(H7:H8)</f>
        <v>972797.01694682171</v>
      </c>
      <c r="I5" s="152">
        <f>SUM(I7:I8)</f>
        <v>989682.24332015507</v>
      </c>
    </row>
    <row r="6" spans="1:12" ht="15" customHeight="1" x14ac:dyDescent="0.25">
      <c r="B6" s="37" t="s">
        <v>101</v>
      </c>
      <c r="C6" s="38"/>
      <c r="D6" s="39"/>
      <c r="E6" s="39"/>
      <c r="F6" s="39"/>
      <c r="G6" s="39"/>
      <c r="H6" s="39"/>
      <c r="I6" s="142"/>
    </row>
    <row r="7" spans="1:12" ht="31.5" x14ac:dyDescent="0.25">
      <c r="B7" s="21"/>
      <c r="C7" s="21" t="s">
        <v>142</v>
      </c>
      <c r="D7" s="150" t="s">
        <v>144</v>
      </c>
      <c r="E7" s="151">
        <f>'Հ4 '!H8</f>
        <v>911392.40000000014</v>
      </c>
      <c r="F7" s="151">
        <f>+'Հ4 '!I8</f>
        <v>951728.1</v>
      </c>
      <c r="G7" s="151">
        <f>+'Հ4 '!J8</f>
        <v>950689.21876015502</v>
      </c>
      <c r="H7" s="151">
        <f>+'Հ4 '!K8</f>
        <v>961101.01694682171</v>
      </c>
      <c r="I7" s="151">
        <f>+'Հ4 '!L8</f>
        <v>977986.24332015507</v>
      </c>
    </row>
    <row r="8" spans="1:12" ht="21" x14ac:dyDescent="0.25">
      <c r="B8" s="21"/>
      <c r="C8" s="21" t="s">
        <v>143</v>
      </c>
      <c r="D8" s="150" t="s">
        <v>147</v>
      </c>
      <c r="E8" s="151">
        <f>+'Հ4 '!H37</f>
        <v>8473.6</v>
      </c>
      <c r="F8" s="151">
        <f>+'Հ4 '!I37</f>
        <v>4693</v>
      </c>
      <c r="G8" s="151">
        <f>+'Հ4 '!J37</f>
        <v>22596</v>
      </c>
      <c r="H8" s="151">
        <f>+'Հ4 '!K37</f>
        <v>11696</v>
      </c>
      <c r="I8" s="151">
        <f>+'Հ4 '!L37</f>
        <v>11696</v>
      </c>
    </row>
  </sheetData>
  <mergeCells count="1"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L11"/>
  <sheetViews>
    <sheetView zoomScaleNormal="100" workbookViewId="0">
      <selection activeCell="L25" sqref="L25"/>
    </sheetView>
  </sheetViews>
  <sheetFormatPr defaultRowHeight="15" x14ac:dyDescent="0.25"/>
  <cols>
    <col min="1" max="1" width="4.140625" customWidth="1"/>
    <col min="2" max="2" width="24.42578125" customWidth="1"/>
    <col min="3" max="3" width="11.5703125" customWidth="1"/>
    <col min="4" max="4" width="16.7109375" customWidth="1"/>
    <col min="5" max="5" width="19.5703125" customWidth="1"/>
    <col min="6" max="9" width="8" customWidth="1"/>
    <col min="10" max="10" width="42.85546875" customWidth="1"/>
    <col min="11" max="11" width="33.42578125" customWidth="1"/>
    <col min="12" max="12" width="18.7109375" customWidth="1"/>
  </cols>
  <sheetData>
    <row r="1" spans="1:12" x14ac:dyDescent="0.25">
      <c r="A1" s="4" t="s">
        <v>76</v>
      </c>
    </row>
    <row r="3" spans="1:12" x14ac:dyDescent="0.25">
      <c r="A3" s="15" t="s">
        <v>16</v>
      </c>
      <c r="B3" s="16"/>
      <c r="C3" s="16"/>
      <c r="D3" s="16"/>
      <c r="E3" s="17"/>
      <c r="F3" s="17"/>
      <c r="G3" s="17"/>
      <c r="H3" s="15"/>
      <c r="I3" s="15"/>
      <c r="J3" s="15"/>
      <c r="K3" s="15"/>
    </row>
    <row r="5" spans="1:12" x14ac:dyDescent="0.25">
      <c r="B5" s="173" t="s">
        <v>104</v>
      </c>
      <c r="C5" s="173" t="s">
        <v>105</v>
      </c>
      <c r="D5" s="173" t="s">
        <v>106</v>
      </c>
      <c r="E5" s="173" t="s">
        <v>17</v>
      </c>
      <c r="F5" s="173"/>
      <c r="G5" s="173"/>
      <c r="H5" s="173"/>
      <c r="I5" s="173"/>
      <c r="J5" s="173" t="s">
        <v>112</v>
      </c>
      <c r="K5" s="173" t="s">
        <v>113</v>
      </c>
      <c r="L5" s="173" t="s">
        <v>189</v>
      </c>
    </row>
    <row r="6" spans="1:12" x14ac:dyDescent="0.25">
      <c r="B6" s="173"/>
      <c r="C6" s="173"/>
      <c r="D6" s="173"/>
      <c r="E6" s="174" t="s">
        <v>107</v>
      </c>
      <c r="F6" s="175" t="s">
        <v>18</v>
      </c>
      <c r="G6" s="175"/>
      <c r="H6" s="175" t="s">
        <v>19</v>
      </c>
      <c r="I6" s="175"/>
      <c r="J6" s="173"/>
      <c r="K6" s="173"/>
      <c r="L6" s="173"/>
    </row>
    <row r="7" spans="1:12" ht="24.75" customHeight="1" x14ac:dyDescent="0.25">
      <c r="B7" s="173"/>
      <c r="C7" s="173"/>
      <c r="D7" s="173"/>
      <c r="E7" s="174"/>
      <c r="F7" s="78" t="s">
        <v>108</v>
      </c>
      <c r="G7" s="78" t="s">
        <v>109</v>
      </c>
      <c r="H7" s="78" t="s">
        <v>110</v>
      </c>
      <c r="I7" s="78" t="s">
        <v>111</v>
      </c>
      <c r="J7" s="173"/>
      <c r="K7" s="173"/>
      <c r="L7" s="173"/>
    </row>
    <row r="8" spans="1:12" ht="127.5" x14ac:dyDescent="0.25">
      <c r="B8" s="80" t="s">
        <v>140</v>
      </c>
      <c r="C8" s="81">
        <v>1203</v>
      </c>
      <c r="D8" s="80" t="s">
        <v>139</v>
      </c>
      <c r="E8" s="80" t="s">
        <v>149</v>
      </c>
      <c r="F8" s="80">
        <v>100</v>
      </c>
      <c r="G8" s="80" t="s">
        <v>150</v>
      </c>
      <c r="H8" s="80">
        <v>100</v>
      </c>
      <c r="I8" s="80" t="s">
        <v>188</v>
      </c>
      <c r="J8" s="79" t="s">
        <v>152</v>
      </c>
      <c r="K8" s="80" t="s">
        <v>151</v>
      </c>
      <c r="L8" s="120" t="s">
        <v>190</v>
      </c>
    </row>
    <row r="9" spans="1:12" ht="15" hidden="1" customHeight="1" x14ac:dyDescent="0.25">
      <c r="B9" s="23"/>
      <c r="C9" s="23"/>
      <c r="D9" s="23"/>
      <c r="E9" s="24"/>
      <c r="F9" s="24"/>
      <c r="G9" s="24"/>
      <c r="H9" s="24"/>
      <c r="I9" s="24"/>
      <c r="J9" s="24"/>
      <c r="K9" s="24"/>
      <c r="L9" s="121"/>
    </row>
    <row r="10" spans="1:12" ht="15" hidden="1" customHeight="1" x14ac:dyDescent="0.25">
      <c r="B10" s="23"/>
      <c r="C10" s="23"/>
      <c r="D10" s="23"/>
      <c r="E10" s="24"/>
      <c r="F10" s="24"/>
      <c r="G10" s="24"/>
      <c r="H10" s="24"/>
      <c r="I10" s="24"/>
      <c r="J10" s="24"/>
      <c r="K10" s="24"/>
      <c r="L10" s="121"/>
    </row>
    <row r="11" spans="1:12" ht="20.25" customHeight="1" x14ac:dyDescent="0.25"/>
  </sheetData>
  <mergeCells count="10">
    <mergeCell ref="L5:L7"/>
    <mergeCell ref="B5:B7"/>
    <mergeCell ref="C5:C7"/>
    <mergeCell ref="E5:I5"/>
    <mergeCell ref="J5:J7"/>
    <mergeCell ref="K5:K7"/>
    <mergeCell ref="E6:E7"/>
    <mergeCell ref="F6:G6"/>
    <mergeCell ref="H6:I6"/>
    <mergeCell ref="D5:D7"/>
  </mergeCells>
  <pageMargins left="0.16" right="0.16" top="0.74803149606299213" bottom="0.74803149606299213" header="0.31496062992125984" footer="0.31496062992125984"/>
  <pageSetup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XFA55"/>
  <sheetViews>
    <sheetView topLeftCell="B28" zoomScale="130" zoomScaleNormal="130" workbookViewId="0">
      <selection activeCell="C20" sqref="C20"/>
    </sheetView>
  </sheetViews>
  <sheetFormatPr defaultRowHeight="15" x14ac:dyDescent="0.25"/>
  <cols>
    <col min="2" max="2" width="37.7109375" customWidth="1"/>
    <col min="3" max="3" width="56.28515625" customWidth="1"/>
    <col min="4" max="4" width="14" customWidth="1"/>
    <col min="5" max="5" width="12" customWidth="1"/>
    <col min="6" max="6" width="11.140625" bestFit="1" customWidth="1"/>
    <col min="7" max="8" width="11.140625" style="114" bestFit="1" customWidth="1"/>
    <col min="9" max="9" width="13.85546875" customWidth="1"/>
  </cols>
  <sheetData>
    <row r="1" spans="1:10" x14ac:dyDescent="0.25">
      <c r="A1" s="4" t="s">
        <v>76</v>
      </c>
    </row>
    <row r="3" spans="1:10" ht="17.25" x14ac:dyDescent="0.25">
      <c r="A3" s="15" t="s">
        <v>114</v>
      </c>
      <c r="B3" s="25"/>
      <c r="C3" s="16"/>
      <c r="D3" s="16"/>
      <c r="E3" s="16"/>
      <c r="F3" s="17"/>
      <c r="G3" s="118"/>
      <c r="H3" s="118"/>
      <c r="I3" s="15"/>
    </row>
    <row r="5" spans="1:10" x14ac:dyDescent="0.25">
      <c r="B5" s="11" t="s">
        <v>21</v>
      </c>
      <c r="C5" s="11" t="s">
        <v>22</v>
      </c>
    </row>
    <row r="6" spans="1:10" x14ac:dyDescent="0.25">
      <c r="B6" s="18">
        <v>1203</v>
      </c>
      <c r="C6" s="113" t="s">
        <v>139</v>
      </c>
    </row>
    <row r="8" spans="1:10" ht="15.75" x14ac:dyDescent="0.25">
      <c r="A8" s="4" t="s">
        <v>115</v>
      </c>
      <c r="C8" s="22"/>
      <c r="D8" s="22"/>
      <c r="E8" s="22"/>
      <c r="F8" s="22"/>
      <c r="G8" s="119"/>
      <c r="H8" s="119"/>
      <c r="I8" s="22"/>
    </row>
    <row r="9" spans="1:10" x14ac:dyDescent="0.25">
      <c r="J9" s="1"/>
    </row>
    <row r="10" spans="1:10" x14ac:dyDescent="0.25">
      <c r="B10" s="26" t="s">
        <v>23</v>
      </c>
      <c r="C10" s="23">
        <v>1203</v>
      </c>
      <c r="D10" s="173" t="s">
        <v>72</v>
      </c>
      <c r="E10" s="173"/>
      <c r="F10" s="173"/>
      <c r="G10" s="173"/>
      <c r="H10" s="173"/>
      <c r="I10" s="173"/>
    </row>
    <row r="11" spans="1:10" x14ac:dyDescent="0.25">
      <c r="B11" s="26" t="s">
        <v>24</v>
      </c>
      <c r="C11" s="23">
        <v>11001</v>
      </c>
      <c r="D11" s="170" t="s">
        <v>191</v>
      </c>
      <c r="E11" s="170" t="s">
        <v>192</v>
      </c>
      <c r="F11" s="173" t="s">
        <v>25</v>
      </c>
      <c r="G11" s="173" t="s">
        <v>29</v>
      </c>
      <c r="H11" s="173" t="s">
        <v>196</v>
      </c>
      <c r="I11" s="182" t="s">
        <v>116</v>
      </c>
    </row>
    <row r="12" spans="1:10" ht="38.25" x14ac:dyDescent="0.25">
      <c r="B12" s="26" t="s">
        <v>10</v>
      </c>
      <c r="C12" s="113" t="s">
        <v>144</v>
      </c>
      <c r="D12" s="179"/>
      <c r="E12" s="179"/>
      <c r="F12" s="173"/>
      <c r="G12" s="173"/>
      <c r="H12" s="173"/>
      <c r="I12" s="182"/>
    </row>
    <row r="13" spans="1:10" ht="63.75" x14ac:dyDescent="0.25">
      <c r="B13" s="26" t="s">
        <v>26</v>
      </c>
      <c r="C13" s="113" t="s">
        <v>145</v>
      </c>
      <c r="D13" s="179"/>
      <c r="E13" s="179"/>
      <c r="F13" s="173"/>
      <c r="G13" s="173"/>
      <c r="H13" s="173"/>
      <c r="I13" s="182"/>
    </row>
    <row r="14" spans="1:10" ht="17.25" x14ac:dyDescent="0.25">
      <c r="B14" s="26" t="s">
        <v>117</v>
      </c>
      <c r="C14" s="113" t="s">
        <v>146</v>
      </c>
      <c r="D14" s="179"/>
      <c r="E14" s="179"/>
      <c r="F14" s="173"/>
      <c r="G14" s="173"/>
      <c r="H14" s="173"/>
      <c r="I14" s="182"/>
    </row>
    <row r="15" spans="1:10" x14ac:dyDescent="0.25">
      <c r="B15" s="33" t="s">
        <v>118</v>
      </c>
      <c r="C15" s="113" t="s">
        <v>134</v>
      </c>
      <c r="D15" s="180"/>
      <c r="E15" s="180"/>
      <c r="F15" s="181"/>
      <c r="G15" s="181"/>
      <c r="H15" s="181"/>
      <c r="I15" s="183"/>
    </row>
    <row r="16" spans="1:10" x14ac:dyDescent="0.25">
      <c r="B16" s="176" t="s">
        <v>27</v>
      </c>
      <c r="C16" s="177"/>
      <c r="D16" s="27"/>
      <c r="E16" s="27"/>
      <c r="F16" s="27"/>
      <c r="G16" s="122"/>
      <c r="H16" s="122"/>
      <c r="I16" s="28"/>
    </row>
    <row r="17" spans="2:9" x14ac:dyDescent="0.25">
      <c r="B17" s="29" t="s">
        <v>119</v>
      </c>
      <c r="C17" s="30" t="s">
        <v>77</v>
      </c>
      <c r="D17" s="31"/>
      <c r="E17" s="31"/>
      <c r="F17" s="31"/>
      <c r="G17" s="123"/>
      <c r="H17" s="123"/>
      <c r="I17" s="32"/>
    </row>
    <row r="18" spans="2:9" x14ac:dyDescent="0.25">
      <c r="B18" s="82" t="s">
        <v>160</v>
      </c>
      <c r="C18" s="113" t="s">
        <v>161</v>
      </c>
      <c r="D18" s="83">
        <v>34</v>
      </c>
      <c r="E18" s="83">
        <v>45</v>
      </c>
      <c r="F18" s="83">
        <v>44</v>
      </c>
      <c r="G18" s="83">
        <v>49</v>
      </c>
      <c r="H18" s="83">
        <v>53</v>
      </c>
      <c r="I18" s="83"/>
    </row>
    <row r="19" spans="2:9" x14ac:dyDescent="0.25">
      <c r="B19" s="82" t="s">
        <v>160</v>
      </c>
      <c r="C19" s="113" t="s">
        <v>178</v>
      </c>
      <c r="D19" s="83">
        <v>27</v>
      </c>
      <c r="E19" s="83">
        <v>38</v>
      </c>
      <c r="F19" s="83">
        <v>42</v>
      </c>
      <c r="G19" s="83">
        <v>47</v>
      </c>
      <c r="H19" s="83">
        <v>51</v>
      </c>
      <c r="I19" s="83"/>
    </row>
    <row r="20" spans="2:9" x14ac:dyDescent="0.25">
      <c r="B20" s="82" t="s">
        <v>160</v>
      </c>
      <c r="C20" s="113" t="s">
        <v>162</v>
      </c>
      <c r="D20" s="83">
        <v>171</v>
      </c>
      <c r="E20" s="83">
        <v>350</v>
      </c>
      <c r="F20" s="83">
        <v>216</v>
      </c>
      <c r="G20" s="83">
        <v>241</v>
      </c>
      <c r="H20" s="83">
        <v>258</v>
      </c>
      <c r="I20" s="83"/>
    </row>
    <row r="21" spans="2:9" ht="25.5" x14ac:dyDescent="0.25">
      <c r="B21" s="82" t="s">
        <v>160</v>
      </c>
      <c r="C21" s="113" t="s">
        <v>163</v>
      </c>
      <c r="D21" s="83">
        <v>208</v>
      </c>
      <c r="E21" s="83">
        <v>150</v>
      </c>
      <c r="F21" s="83">
        <v>237</v>
      </c>
      <c r="G21" s="83">
        <v>296</v>
      </c>
      <c r="H21" s="83">
        <v>333</v>
      </c>
      <c r="I21" s="83"/>
    </row>
    <row r="22" spans="2:9" ht="51" x14ac:dyDescent="0.25">
      <c r="B22" s="82" t="s">
        <v>160</v>
      </c>
      <c r="C22" s="113" t="s">
        <v>164</v>
      </c>
      <c r="D22" s="83">
        <v>172</v>
      </c>
      <c r="E22" s="83">
        <v>400</v>
      </c>
      <c r="F22" s="83">
        <v>75</v>
      </c>
      <c r="G22" s="83">
        <v>84</v>
      </c>
      <c r="H22" s="83">
        <v>91</v>
      </c>
      <c r="I22" s="83"/>
    </row>
    <row r="23" spans="2:9" x14ac:dyDescent="0.25">
      <c r="B23" s="82" t="s">
        <v>160</v>
      </c>
      <c r="C23" s="113" t="s">
        <v>165</v>
      </c>
      <c r="D23" s="83">
        <v>638</v>
      </c>
      <c r="E23" s="83">
        <v>700</v>
      </c>
      <c r="F23" s="83">
        <v>555</v>
      </c>
      <c r="G23" s="83">
        <v>584</v>
      </c>
      <c r="H23" s="83">
        <v>614</v>
      </c>
      <c r="I23" s="83"/>
    </row>
    <row r="24" spans="2:9" ht="25.5" x14ac:dyDescent="0.25">
      <c r="B24" s="82" t="s">
        <v>160</v>
      </c>
      <c r="C24" s="113" t="s">
        <v>166</v>
      </c>
      <c r="D24" s="83">
        <v>47</v>
      </c>
      <c r="E24" s="83">
        <v>35</v>
      </c>
      <c r="F24" s="83">
        <v>45</v>
      </c>
      <c r="G24" s="83">
        <v>48</v>
      </c>
      <c r="H24" s="83">
        <v>52</v>
      </c>
      <c r="I24" s="83"/>
    </row>
    <row r="25" spans="2:9" ht="25.5" x14ac:dyDescent="0.25">
      <c r="B25" s="82" t="s">
        <v>160</v>
      </c>
      <c r="C25" s="113" t="s">
        <v>167</v>
      </c>
      <c r="D25" s="83">
        <v>49</v>
      </c>
      <c r="E25" s="83">
        <v>60</v>
      </c>
      <c r="F25" s="83">
        <v>58</v>
      </c>
      <c r="G25" s="83">
        <v>72</v>
      </c>
      <c r="H25" s="83">
        <v>82</v>
      </c>
      <c r="I25" s="83"/>
    </row>
    <row r="26" spans="2:9" ht="51" x14ac:dyDescent="0.25">
      <c r="B26" s="82" t="s">
        <v>160</v>
      </c>
      <c r="C26" s="113" t="s">
        <v>168</v>
      </c>
      <c r="D26" s="83">
        <v>95</v>
      </c>
      <c r="E26" s="83">
        <v>60</v>
      </c>
      <c r="F26" s="83">
        <v>84</v>
      </c>
      <c r="G26" s="83">
        <v>103</v>
      </c>
      <c r="H26" s="83">
        <v>122</v>
      </c>
      <c r="I26" s="83"/>
    </row>
    <row r="27" spans="2:9" ht="38.25" x14ac:dyDescent="0.25">
      <c r="B27" s="82" t="s">
        <v>160</v>
      </c>
      <c r="C27" s="113" t="s">
        <v>185</v>
      </c>
      <c r="D27" s="83">
        <v>3788</v>
      </c>
      <c r="E27" s="83">
        <v>3000</v>
      </c>
      <c r="F27" s="83">
        <v>3000</v>
      </c>
      <c r="G27" s="83">
        <v>3100</v>
      </c>
      <c r="H27" s="83">
        <v>3200</v>
      </c>
      <c r="I27" s="83"/>
    </row>
    <row r="28" spans="2:9" s="114" customFormat="1" ht="27.75" customHeight="1" x14ac:dyDescent="0.25">
      <c r="B28" s="82" t="s">
        <v>160</v>
      </c>
      <c r="C28" s="113" t="s">
        <v>247</v>
      </c>
      <c r="D28" s="83">
        <v>15</v>
      </c>
      <c r="E28" s="83"/>
      <c r="F28" s="83">
        <v>20</v>
      </c>
      <c r="G28" s="83">
        <v>25</v>
      </c>
      <c r="H28" s="83">
        <v>30</v>
      </c>
      <c r="I28" s="83"/>
    </row>
    <row r="29" spans="2:9" s="90" customFormat="1" ht="38.25" x14ac:dyDescent="0.25">
      <c r="B29" s="91" t="s">
        <v>169</v>
      </c>
      <c r="C29" s="112" t="s">
        <v>179</v>
      </c>
      <c r="D29" s="92">
        <v>94</v>
      </c>
      <c r="E29" s="92">
        <v>80</v>
      </c>
      <c r="F29" s="92">
        <v>81.599999999999994</v>
      </c>
      <c r="G29" s="92">
        <v>79.2</v>
      </c>
      <c r="H29" s="92">
        <v>76.7</v>
      </c>
      <c r="I29" s="92"/>
    </row>
    <row r="30" spans="2:9" s="90" customFormat="1" ht="63.75" x14ac:dyDescent="0.25">
      <c r="B30" s="91" t="s">
        <v>169</v>
      </c>
      <c r="C30" s="112" t="s">
        <v>180</v>
      </c>
      <c r="D30" s="92"/>
      <c r="E30" s="92">
        <v>20</v>
      </c>
      <c r="F30" s="92">
        <v>54.7</v>
      </c>
      <c r="G30" s="92">
        <v>67.900000000000006</v>
      </c>
      <c r="H30" s="92">
        <v>73.599999999999994</v>
      </c>
      <c r="I30" s="92"/>
    </row>
    <row r="31" spans="2:9" ht="51" x14ac:dyDescent="0.25">
      <c r="B31" s="82" t="s">
        <v>169</v>
      </c>
      <c r="C31" s="113" t="s">
        <v>170</v>
      </c>
      <c r="D31" s="83">
        <v>32.4</v>
      </c>
      <c r="E31" s="83">
        <v>45</v>
      </c>
      <c r="F31" s="83">
        <v>42.2</v>
      </c>
      <c r="G31" s="83">
        <v>43.2</v>
      </c>
      <c r="H31" s="83">
        <v>43.2</v>
      </c>
      <c r="I31" s="83"/>
    </row>
    <row r="32" spans="2:9" ht="38.25" x14ac:dyDescent="0.25">
      <c r="B32" s="82" t="s">
        <v>169</v>
      </c>
      <c r="C32" s="113" t="s">
        <v>186</v>
      </c>
      <c r="D32" s="83">
        <v>100</v>
      </c>
      <c r="E32" s="83">
        <v>6</v>
      </c>
      <c r="F32" s="83">
        <v>100</v>
      </c>
      <c r="G32" s="83">
        <v>100</v>
      </c>
      <c r="H32" s="83">
        <v>100</v>
      </c>
      <c r="I32" s="83"/>
    </row>
    <row r="33" spans="1:16381" ht="38.25" x14ac:dyDescent="0.25">
      <c r="B33" s="82" t="s">
        <v>169</v>
      </c>
      <c r="C33" s="113" t="s">
        <v>187</v>
      </c>
      <c r="D33" s="83">
        <v>75</v>
      </c>
      <c r="E33" s="83">
        <v>95</v>
      </c>
      <c r="F33" s="83">
        <v>75</v>
      </c>
      <c r="G33" s="83">
        <v>80</v>
      </c>
      <c r="H33" s="83">
        <v>85</v>
      </c>
      <c r="I33" s="83"/>
    </row>
    <row r="34" spans="1:16381" ht="38.25" x14ac:dyDescent="0.25">
      <c r="B34" s="82" t="s">
        <v>169</v>
      </c>
      <c r="C34" s="113" t="s">
        <v>171</v>
      </c>
      <c r="D34" s="83">
        <v>0</v>
      </c>
      <c r="E34" s="83">
        <v>5</v>
      </c>
      <c r="F34" s="83">
        <v>5</v>
      </c>
      <c r="G34" s="83">
        <v>5</v>
      </c>
      <c r="H34" s="83">
        <v>5</v>
      </c>
      <c r="I34" s="83"/>
    </row>
    <row r="35" spans="1:16381" x14ac:dyDescent="0.25">
      <c r="B35" s="82" t="s">
        <v>169</v>
      </c>
      <c r="C35" s="113" t="s">
        <v>172</v>
      </c>
      <c r="D35" s="83">
        <v>64.099999999999994</v>
      </c>
      <c r="E35" s="83">
        <v>95</v>
      </c>
      <c r="F35" s="83">
        <v>95</v>
      </c>
      <c r="G35" s="83">
        <v>95</v>
      </c>
      <c r="H35" s="83">
        <v>95</v>
      </c>
      <c r="I35" s="83"/>
    </row>
    <row r="36" spans="1:16381" x14ac:dyDescent="0.25">
      <c r="B36" s="178" t="s">
        <v>28</v>
      </c>
      <c r="C36" s="178"/>
      <c r="D36" s="100">
        <f>+'Հ3 Մաս 1 և 2'!E33</f>
        <v>911392.40000000014</v>
      </c>
      <c r="E36" s="100">
        <f>+'Հ3 Մաս 1 և 2'!F33</f>
        <v>951728.1</v>
      </c>
      <c r="F36" s="100">
        <f>+'Հ3 Մաս 1 և 2'!G33</f>
        <v>950689.21876015502</v>
      </c>
      <c r="G36" s="100">
        <f>+'Հ4 '!K8</f>
        <v>961101.01694682171</v>
      </c>
      <c r="H36" s="100">
        <f>+'Հ4 '!L8</f>
        <v>977986.24332015507</v>
      </c>
      <c r="I36" s="113" t="s">
        <v>183</v>
      </c>
    </row>
    <row r="37" spans="1:16381" s="5" customFormat="1" ht="16.5" customHeight="1" x14ac:dyDescent="0.25">
      <c r="A37"/>
      <c r="B37"/>
      <c r="C37"/>
      <c r="D37"/>
      <c r="E37"/>
      <c r="F37"/>
      <c r="G37" s="114"/>
      <c r="H37" s="114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  <c r="AMK37"/>
      <c r="AML37"/>
      <c r="AMM37"/>
      <c r="AMN37"/>
      <c r="AMO37"/>
      <c r="AMP37"/>
      <c r="AMQ37"/>
      <c r="AMR37"/>
      <c r="AMS37"/>
      <c r="AMT37"/>
      <c r="AMU37"/>
      <c r="AMV37"/>
      <c r="AMW37"/>
      <c r="AMX37"/>
      <c r="AMY37"/>
      <c r="AMZ37"/>
      <c r="ANA37"/>
      <c r="ANB37"/>
      <c r="ANC37"/>
      <c r="AND37"/>
      <c r="ANE37"/>
      <c r="ANF37"/>
      <c r="ANG37"/>
      <c r="ANH37"/>
      <c r="ANI37"/>
      <c r="ANJ37"/>
      <c r="ANK37"/>
      <c r="ANL37"/>
      <c r="ANM37"/>
      <c r="ANN37"/>
      <c r="ANO37"/>
      <c r="ANP37"/>
      <c r="ANQ37"/>
      <c r="ANR37"/>
      <c r="ANS37"/>
      <c r="ANT37"/>
      <c r="ANU37"/>
      <c r="ANV37"/>
      <c r="ANW37"/>
      <c r="ANX37"/>
      <c r="ANY37"/>
      <c r="ANZ37"/>
      <c r="AOA37"/>
      <c r="AOB37"/>
      <c r="AOC37"/>
      <c r="AOD37"/>
      <c r="AOE37"/>
      <c r="AOF37"/>
      <c r="AOG37"/>
      <c r="AOH37"/>
      <c r="AOI37"/>
      <c r="AOJ37"/>
      <c r="AOK37"/>
      <c r="AOL37"/>
      <c r="AOM37"/>
      <c r="AON37"/>
      <c r="AOO37"/>
      <c r="AOP37"/>
      <c r="AOQ37"/>
      <c r="AOR37"/>
      <c r="AOS37"/>
      <c r="AOT37"/>
      <c r="AOU37"/>
      <c r="AOV37"/>
      <c r="AOW37"/>
      <c r="AOX37"/>
      <c r="AOY37"/>
      <c r="AOZ37"/>
      <c r="APA37"/>
      <c r="APB37"/>
      <c r="APC37"/>
      <c r="APD37"/>
      <c r="APE37"/>
      <c r="APF37"/>
      <c r="APG37"/>
      <c r="APH37"/>
      <c r="API37"/>
      <c r="APJ37"/>
      <c r="APK37"/>
      <c r="APL37"/>
      <c r="APM37"/>
      <c r="APN37"/>
      <c r="APO37"/>
      <c r="APP37"/>
      <c r="APQ37"/>
      <c r="APR37"/>
      <c r="APS37"/>
      <c r="APT37"/>
      <c r="APU37"/>
      <c r="APV37"/>
      <c r="APW37"/>
      <c r="APX37"/>
      <c r="APY37"/>
      <c r="APZ37"/>
      <c r="AQA37"/>
      <c r="AQB37"/>
      <c r="AQC37"/>
      <c r="AQD37"/>
      <c r="AQE37"/>
      <c r="AQF37"/>
      <c r="AQG37"/>
      <c r="AQH37"/>
      <c r="AQI37"/>
      <c r="AQJ37"/>
      <c r="AQK37"/>
      <c r="AQL37"/>
      <c r="AQM37"/>
      <c r="AQN37"/>
      <c r="AQO37"/>
      <c r="AQP37"/>
      <c r="AQQ37"/>
      <c r="AQR37"/>
      <c r="AQS37"/>
      <c r="AQT37"/>
      <c r="AQU37"/>
      <c r="AQV37"/>
      <c r="AQW37"/>
      <c r="AQX37"/>
      <c r="AQY37"/>
      <c r="AQZ37"/>
      <c r="ARA37"/>
      <c r="ARB37"/>
      <c r="ARC37"/>
      <c r="ARD37"/>
      <c r="ARE37"/>
      <c r="ARF37"/>
      <c r="ARG37"/>
      <c r="ARH37"/>
      <c r="ARI37"/>
      <c r="ARJ37"/>
      <c r="ARK37"/>
      <c r="ARL37"/>
      <c r="ARM37"/>
      <c r="ARN37"/>
      <c r="ARO37"/>
      <c r="ARP37"/>
      <c r="ARQ37"/>
      <c r="ARR37"/>
      <c r="ARS37"/>
      <c r="ART37"/>
      <c r="ARU37"/>
      <c r="ARV37"/>
      <c r="ARW37"/>
      <c r="ARX37"/>
      <c r="ARY37"/>
      <c r="ARZ37"/>
      <c r="ASA37"/>
      <c r="ASB37"/>
      <c r="ASC37"/>
      <c r="ASD37"/>
      <c r="ASE37"/>
      <c r="ASF37"/>
      <c r="ASG37"/>
      <c r="ASH37"/>
      <c r="ASI37"/>
      <c r="ASJ37"/>
      <c r="ASK37"/>
      <c r="ASL37"/>
      <c r="ASM37"/>
      <c r="ASN37"/>
      <c r="ASO37"/>
      <c r="ASP37"/>
      <c r="ASQ37"/>
      <c r="ASR37"/>
      <c r="ASS37"/>
      <c r="AST37"/>
      <c r="ASU37"/>
      <c r="ASV37"/>
      <c r="ASW37"/>
      <c r="ASX37"/>
      <c r="ASY37"/>
      <c r="ASZ37"/>
      <c r="ATA37"/>
      <c r="ATB37"/>
      <c r="ATC37"/>
      <c r="ATD37"/>
      <c r="ATE37"/>
      <c r="ATF37"/>
      <c r="ATG37"/>
      <c r="ATH37"/>
      <c r="ATI37"/>
      <c r="ATJ37"/>
      <c r="ATK37"/>
      <c r="ATL37"/>
      <c r="ATM37"/>
      <c r="ATN37"/>
      <c r="ATO37"/>
      <c r="ATP37"/>
      <c r="ATQ37"/>
      <c r="ATR37"/>
      <c r="ATS37"/>
      <c r="ATT37"/>
      <c r="ATU37"/>
      <c r="ATV37"/>
      <c r="ATW37"/>
      <c r="ATX37"/>
      <c r="ATY37"/>
      <c r="ATZ37"/>
      <c r="AUA37"/>
      <c r="AUB37"/>
      <c r="AUC37"/>
      <c r="AUD37"/>
      <c r="AUE37"/>
      <c r="AUF37"/>
      <c r="AUG37"/>
      <c r="AUH37"/>
      <c r="AUI37"/>
      <c r="AUJ37"/>
      <c r="AUK37"/>
      <c r="AUL37"/>
      <c r="AUM37"/>
      <c r="AUN37"/>
      <c r="AUO37"/>
      <c r="AUP37"/>
      <c r="AUQ37"/>
      <c r="AUR37"/>
      <c r="AUS37"/>
      <c r="AUT37"/>
      <c r="AUU37"/>
      <c r="AUV37"/>
      <c r="AUW37"/>
      <c r="AUX37"/>
      <c r="AUY37"/>
      <c r="AUZ37"/>
      <c r="AVA37"/>
      <c r="AVB37"/>
      <c r="AVC37"/>
      <c r="AVD37"/>
      <c r="AVE37"/>
      <c r="AVF37"/>
      <c r="AVG37"/>
      <c r="AVH37"/>
      <c r="AVI37"/>
      <c r="AVJ37"/>
      <c r="AVK37"/>
      <c r="AVL37"/>
      <c r="AVM37"/>
      <c r="AVN37"/>
      <c r="AVO37"/>
      <c r="AVP37"/>
      <c r="AVQ37"/>
      <c r="AVR37"/>
      <c r="AVS37"/>
      <c r="AVT37"/>
      <c r="AVU37"/>
      <c r="AVV37"/>
      <c r="AVW37"/>
      <c r="AVX37"/>
      <c r="AVY37"/>
      <c r="AVZ37"/>
      <c r="AWA37"/>
      <c r="AWB37"/>
      <c r="AWC37"/>
      <c r="AWD37"/>
      <c r="AWE37"/>
      <c r="AWF37"/>
      <c r="AWG37"/>
      <c r="AWH37"/>
      <c r="AWI37"/>
      <c r="AWJ37"/>
      <c r="AWK37"/>
      <c r="AWL37"/>
      <c r="AWM37"/>
      <c r="AWN37"/>
      <c r="AWO37"/>
      <c r="AWP37"/>
      <c r="AWQ37"/>
      <c r="AWR37"/>
      <c r="AWS37"/>
      <c r="AWT37"/>
      <c r="AWU37"/>
      <c r="AWV37"/>
      <c r="AWW37"/>
      <c r="AWX37"/>
      <c r="AWY37"/>
      <c r="AWZ37"/>
      <c r="AXA37"/>
      <c r="AXB37"/>
      <c r="AXC37"/>
      <c r="AXD37"/>
      <c r="AXE37"/>
      <c r="AXF37"/>
      <c r="AXG37"/>
      <c r="AXH37"/>
      <c r="AXI37"/>
      <c r="AXJ37"/>
      <c r="AXK37"/>
      <c r="AXL37"/>
      <c r="AXM37"/>
      <c r="AXN37"/>
      <c r="AXO37"/>
      <c r="AXP37"/>
      <c r="AXQ37"/>
      <c r="AXR37"/>
      <c r="AXS37"/>
      <c r="AXT37"/>
      <c r="AXU37"/>
      <c r="AXV37"/>
      <c r="AXW37"/>
      <c r="AXX37"/>
      <c r="AXY37"/>
      <c r="AXZ37"/>
      <c r="AYA37"/>
      <c r="AYB37"/>
      <c r="AYC37"/>
      <c r="AYD37"/>
      <c r="AYE37"/>
      <c r="AYF37"/>
      <c r="AYG37"/>
      <c r="AYH37"/>
      <c r="AYI37"/>
      <c r="AYJ37"/>
      <c r="AYK37"/>
      <c r="AYL37"/>
      <c r="AYM37"/>
      <c r="AYN37"/>
      <c r="AYO37"/>
      <c r="AYP37"/>
      <c r="AYQ37"/>
      <c r="AYR37"/>
      <c r="AYS37"/>
      <c r="AYT37"/>
      <c r="AYU37"/>
      <c r="AYV37"/>
      <c r="AYW37"/>
      <c r="AYX37"/>
      <c r="AYY37"/>
      <c r="AYZ37"/>
      <c r="AZA37"/>
      <c r="AZB37"/>
      <c r="AZC37"/>
      <c r="AZD37"/>
      <c r="AZE37"/>
      <c r="AZF37"/>
      <c r="AZG37"/>
      <c r="AZH37"/>
      <c r="AZI37"/>
      <c r="AZJ37"/>
      <c r="AZK37"/>
      <c r="AZL37"/>
      <c r="AZM37"/>
      <c r="AZN37"/>
      <c r="AZO37"/>
      <c r="AZP37"/>
      <c r="AZQ37"/>
      <c r="AZR37"/>
      <c r="AZS37"/>
      <c r="AZT37"/>
      <c r="AZU37"/>
      <c r="AZV37"/>
      <c r="AZW37"/>
      <c r="AZX37"/>
      <c r="AZY37"/>
      <c r="AZZ37"/>
      <c r="BAA37"/>
      <c r="BAB37"/>
      <c r="BAC37"/>
      <c r="BAD37"/>
      <c r="BAE37"/>
      <c r="BAF37"/>
      <c r="BAG37"/>
      <c r="BAH37"/>
      <c r="BAI37"/>
      <c r="BAJ37"/>
      <c r="BAK37"/>
      <c r="BAL37"/>
      <c r="BAM37"/>
      <c r="BAN37"/>
      <c r="BAO37"/>
      <c r="BAP37"/>
      <c r="BAQ37"/>
      <c r="BAR37"/>
      <c r="BAS37"/>
      <c r="BAT37"/>
      <c r="BAU37"/>
      <c r="BAV37"/>
      <c r="BAW37"/>
      <c r="BAX37"/>
      <c r="BAY37"/>
      <c r="BAZ37"/>
      <c r="BBA37"/>
      <c r="BBB37"/>
      <c r="BBC37"/>
      <c r="BBD37"/>
      <c r="BBE37"/>
      <c r="BBF37"/>
      <c r="BBG37"/>
      <c r="BBH37"/>
      <c r="BBI37"/>
      <c r="BBJ37"/>
      <c r="BBK37"/>
      <c r="BBL37"/>
      <c r="BBM37"/>
      <c r="BBN37"/>
      <c r="BBO37"/>
      <c r="BBP37"/>
      <c r="BBQ37"/>
      <c r="BBR37"/>
      <c r="BBS37"/>
      <c r="BBT37"/>
      <c r="BBU37"/>
      <c r="BBV37"/>
      <c r="BBW37"/>
      <c r="BBX37"/>
      <c r="BBY37"/>
      <c r="BBZ37"/>
      <c r="BCA37"/>
      <c r="BCB37"/>
      <c r="BCC37"/>
      <c r="BCD37"/>
      <c r="BCE37"/>
      <c r="BCF37"/>
      <c r="BCG37"/>
      <c r="BCH37"/>
      <c r="BCI37"/>
      <c r="BCJ37"/>
      <c r="BCK37"/>
      <c r="BCL37"/>
      <c r="BCM37"/>
      <c r="BCN37"/>
      <c r="BCO37"/>
      <c r="BCP37"/>
      <c r="BCQ37"/>
      <c r="BCR37"/>
      <c r="BCS37"/>
      <c r="BCT37"/>
      <c r="BCU37"/>
      <c r="BCV37"/>
      <c r="BCW37"/>
      <c r="BCX37"/>
      <c r="BCY37"/>
      <c r="BCZ37"/>
      <c r="BDA37"/>
      <c r="BDB37"/>
      <c r="BDC37"/>
      <c r="BDD37"/>
      <c r="BDE37"/>
      <c r="BDF37"/>
      <c r="BDG37"/>
      <c r="BDH37"/>
      <c r="BDI37"/>
      <c r="BDJ37"/>
      <c r="BDK37"/>
      <c r="BDL37"/>
      <c r="BDM37"/>
      <c r="BDN37"/>
      <c r="BDO37"/>
      <c r="BDP37"/>
      <c r="BDQ37"/>
      <c r="BDR37"/>
      <c r="BDS37"/>
      <c r="BDT37"/>
      <c r="BDU37"/>
      <c r="BDV37"/>
      <c r="BDW37"/>
      <c r="BDX37"/>
      <c r="BDY37"/>
      <c r="BDZ37"/>
      <c r="BEA37"/>
      <c r="BEB37"/>
      <c r="BEC37"/>
      <c r="BED37"/>
      <c r="BEE37"/>
      <c r="BEF37"/>
      <c r="BEG37"/>
      <c r="BEH37"/>
      <c r="BEI37"/>
      <c r="BEJ37"/>
      <c r="BEK37"/>
      <c r="BEL37"/>
      <c r="BEM37"/>
      <c r="BEN37"/>
      <c r="BEO37"/>
      <c r="BEP37"/>
      <c r="BEQ37"/>
      <c r="BER37"/>
      <c r="BES37"/>
      <c r="BET37"/>
      <c r="BEU37"/>
      <c r="BEV37"/>
      <c r="BEW37"/>
      <c r="BEX37"/>
      <c r="BEY37"/>
      <c r="BEZ37"/>
      <c r="BFA37"/>
      <c r="BFB37"/>
      <c r="BFC37"/>
      <c r="BFD37"/>
      <c r="BFE37"/>
      <c r="BFF37"/>
      <c r="BFG37"/>
      <c r="BFH37"/>
      <c r="BFI37"/>
      <c r="BFJ37"/>
      <c r="BFK37"/>
      <c r="BFL37"/>
      <c r="BFM37"/>
      <c r="BFN37"/>
      <c r="BFO37"/>
      <c r="BFP37"/>
      <c r="BFQ37"/>
      <c r="BFR37"/>
      <c r="BFS37"/>
      <c r="BFT37"/>
      <c r="BFU37"/>
      <c r="BFV37"/>
      <c r="BFW37"/>
      <c r="BFX37"/>
      <c r="BFY37"/>
      <c r="BFZ37"/>
      <c r="BGA37"/>
      <c r="BGB37"/>
      <c r="BGC37"/>
      <c r="BGD37"/>
      <c r="BGE37"/>
      <c r="BGF37"/>
      <c r="BGG37"/>
      <c r="BGH37"/>
      <c r="BGI37"/>
      <c r="BGJ37"/>
      <c r="BGK37"/>
      <c r="BGL37"/>
      <c r="BGM37"/>
      <c r="BGN37"/>
      <c r="BGO37"/>
      <c r="BGP37"/>
      <c r="BGQ37"/>
      <c r="BGR37"/>
      <c r="BGS37"/>
      <c r="BGT37"/>
      <c r="BGU37"/>
      <c r="BGV37"/>
      <c r="BGW37"/>
      <c r="BGX37"/>
      <c r="BGY37"/>
      <c r="BGZ37"/>
      <c r="BHA37"/>
      <c r="BHB37"/>
      <c r="BHC37"/>
      <c r="BHD37"/>
      <c r="BHE37"/>
      <c r="BHF37"/>
      <c r="BHG37"/>
      <c r="BHH37"/>
      <c r="BHI37"/>
      <c r="BHJ37"/>
      <c r="BHK37"/>
      <c r="BHL37"/>
      <c r="BHM37"/>
      <c r="BHN37"/>
      <c r="BHO37"/>
      <c r="BHP37"/>
      <c r="BHQ37"/>
      <c r="BHR37"/>
      <c r="BHS37"/>
      <c r="BHT37"/>
      <c r="BHU37"/>
      <c r="BHV37"/>
      <c r="BHW37"/>
      <c r="BHX37"/>
      <c r="BHY37"/>
      <c r="BHZ37"/>
      <c r="BIA37"/>
      <c r="BIB37"/>
      <c r="BIC37"/>
      <c r="BID37"/>
      <c r="BIE37"/>
      <c r="BIF37"/>
      <c r="BIG37"/>
      <c r="BIH37"/>
      <c r="BII37"/>
      <c r="BIJ37"/>
      <c r="BIK37"/>
      <c r="BIL37"/>
      <c r="BIM37"/>
      <c r="BIN37"/>
      <c r="BIO37"/>
      <c r="BIP37"/>
      <c r="BIQ37"/>
      <c r="BIR37"/>
      <c r="BIS37"/>
      <c r="BIT37"/>
      <c r="BIU37"/>
      <c r="BIV37"/>
      <c r="BIW37"/>
      <c r="BIX37"/>
      <c r="BIY37"/>
      <c r="BIZ37"/>
      <c r="BJA37"/>
      <c r="BJB37"/>
      <c r="BJC37"/>
      <c r="BJD37"/>
      <c r="BJE37"/>
      <c r="BJF37"/>
      <c r="BJG37"/>
      <c r="BJH37"/>
      <c r="BJI37"/>
      <c r="BJJ37"/>
      <c r="BJK37"/>
      <c r="BJL37"/>
      <c r="BJM37"/>
      <c r="BJN37"/>
      <c r="BJO37"/>
      <c r="BJP37"/>
      <c r="BJQ37"/>
      <c r="BJR37"/>
      <c r="BJS37"/>
      <c r="BJT37"/>
      <c r="BJU37"/>
      <c r="BJV37"/>
      <c r="BJW37"/>
      <c r="BJX37"/>
      <c r="BJY37"/>
      <c r="BJZ37"/>
      <c r="BKA37"/>
      <c r="BKB37"/>
      <c r="BKC37"/>
      <c r="BKD37"/>
      <c r="BKE37"/>
      <c r="BKF37"/>
      <c r="BKG37"/>
      <c r="BKH37"/>
      <c r="BKI37"/>
      <c r="BKJ37"/>
      <c r="BKK37"/>
      <c r="BKL37"/>
      <c r="BKM37"/>
      <c r="BKN37"/>
      <c r="BKO37"/>
      <c r="BKP37"/>
      <c r="BKQ37"/>
      <c r="BKR37"/>
      <c r="BKS37"/>
      <c r="BKT37"/>
      <c r="BKU37"/>
      <c r="BKV37"/>
      <c r="BKW37"/>
      <c r="BKX37"/>
      <c r="BKY37"/>
      <c r="BKZ37"/>
      <c r="BLA37"/>
      <c r="BLB37"/>
      <c r="BLC37"/>
      <c r="BLD37"/>
      <c r="BLE37"/>
      <c r="BLF37"/>
      <c r="BLG37"/>
      <c r="BLH37"/>
      <c r="BLI37"/>
      <c r="BLJ37"/>
      <c r="BLK37"/>
      <c r="BLL37"/>
      <c r="BLM37"/>
      <c r="BLN37"/>
      <c r="BLO37"/>
      <c r="BLP37"/>
      <c r="BLQ37"/>
      <c r="BLR37"/>
      <c r="BLS37"/>
      <c r="BLT37"/>
      <c r="BLU37"/>
      <c r="BLV37"/>
      <c r="BLW37"/>
      <c r="BLX37"/>
      <c r="BLY37"/>
      <c r="BLZ37"/>
      <c r="BMA37"/>
      <c r="BMB37"/>
      <c r="BMC37"/>
      <c r="BMD37"/>
      <c r="BME37"/>
      <c r="BMF37"/>
      <c r="BMG37"/>
      <c r="BMH37"/>
      <c r="BMI37"/>
      <c r="BMJ37"/>
      <c r="BMK37"/>
      <c r="BML37"/>
      <c r="BMM37"/>
      <c r="BMN37"/>
      <c r="BMO37"/>
      <c r="BMP37"/>
      <c r="BMQ37"/>
      <c r="BMR37"/>
      <c r="BMS37"/>
      <c r="BMT37"/>
      <c r="BMU37"/>
      <c r="BMV37"/>
      <c r="BMW37"/>
      <c r="BMX37"/>
      <c r="BMY37"/>
      <c r="BMZ37"/>
      <c r="BNA37"/>
      <c r="BNB37"/>
      <c r="BNC37"/>
      <c r="BND37"/>
      <c r="BNE37"/>
      <c r="BNF37"/>
      <c r="BNG37"/>
      <c r="BNH37"/>
      <c r="BNI37"/>
      <c r="BNJ37"/>
      <c r="BNK37"/>
      <c r="BNL37"/>
      <c r="BNM37"/>
      <c r="BNN37"/>
      <c r="BNO37"/>
      <c r="BNP37"/>
      <c r="BNQ37"/>
      <c r="BNR37"/>
      <c r="BNS37"/>
      <c r="BNT37"/>
      <c r="BNU37"/>
      <c r="BNV37"/>
      <c r="BNW37"/>
      <c r="BNX37"/>
      <c r="BNY37"/>
      <c r="BNZ37"/>
      <c r="BOA37"/>
      <c r="BOB37"/>
      <c r="BOC37"/>
      <c r="BOD37"/>
      <c r="BOE37"/>
      <c r="BOF37"/>
      <c r="BOG37"/>
      <c r="BOH37"/>
      <c r="BOI37"/>
      <c r="BOJ37"/>
      <c r="BOK37"/>
      <c r="BOL37"/>
      <c r="BOM37"/>
      <c r="BON37"/>
      <c r="BOO37"/>
      <c r="BOP37"/>
      <c r="BOQ37"/>
      <c r="BOR37"/>
      <c r="BOS37"/>
      <c r="BOT37"/>
      <c r="BOU37"/>
      <c r="BOV37"/>
      <c r="BOW37"/>
      <c r="BOX37"/>
      <c r="BOY37"/>
      <c r="BOZ37"/>
      <c r="BPA37"/>
      <c r="BPB37"/>
      <c r="BPC37"/>
      <c r="BPD37"/>
      <c r="BPE37"/>
      <c r="BPF37"/>
      <c r="BPG37"/>
      <c r="BPH37"/>
      <c r="BPI37"/>
      <c r="BPJ37"/>
      <c r="BPK37"/>
      <c r="BPL37"/>
      <c r="BPM37"/>
      <c r="BPN37"/>
      <c r="BPO37"/>
      <c r="BPP37"/>
      <c r="BPQ37"/>
      <c r="BPR37"/>
      <c r="BPS37"/>
      <c r="BPT37"/>
      <c r="BPU37"/>
      <c r="BPV37"/>
      <c r="BPW37"/>
      <c r="BPX37"/>
      <c r="BPY37"/>
      <c r="BPZ37"/>
      <c r="BQA37"/>
      <c r="BQB37"/>
      <c r="BQC37"/>
      <c r="BQD37"/>
      <c r="BQE37"/>
      <c r="BQF37"/>
      <c r="BQG37"/>
      <c r="BQH37"/>
      <c r="BQI37"/>
      <c r="BQJ37"/>
      <c r="BQK37"/>
      <c r="BQL37"/>
      <c r="BQM37"/>
      <c r="BQN37"/>
      <c r="BQO37"/>
      <c r="BQP37"/>
      <c r="BQQ37"/>
      <c r="BQR37"/>
      <c r="BQS37"/>
      <c r="BQT37"/>
      <c r="BQU37"/>
      <c r="BQV37"/>
      <c r="BQW37"/>
      <c r="BQX37"/>
      <c r="BQY37"/>
      <c r="BQZ37"/>
      <c r="BRA37"/>
      <c r="BRB37"/>
      <c r="BRC37"/>
      <c r="BRD37"/>
      <c r="BRE37"/>
      <c r="BRF37"/>
      <c r="BRG37"/>
      <c r="BRH37"/>
      <c r="BRI37"/>
      <c r="BRJ37"/>
      <c r="BRK37"/>
      <c r="BRL37"/>
      <c r="BRM37"/>
      <c r="BRN37"/>
      <c r="BRO37"/>
      <c r="BRP37"/>
      <c r="BRQ37"/>
      <c r="BRR37"/>
      <c r="BRS37"/>
      <c r="BRT37"/>
      <c r="BRU37"/>
      <c r="BRV37"/>
      <c r="BRW37"/>
      <c r="BRX37"/>
      <c r="BRY37"/>
      <c r="BRZ37"/>
      <c r="BSA37"/>
      <c r="BSB37"/>
      <c r="BSC37"/>
      <c r="BSD37"/>
      <c r="BSE37"/>
      <c r="BSF37"/>
      <c r="BSG37"/>
      <c r="BSH37"/>
      <c r="BSI37"/>
      <c r="BSJ37"/>
      <c r="BSK37"/>
      <c r="BSL37"/>
      <c r="BSM37"/>
      <c r="BSN37"/>
      <c r="BSO37"/>
      <c r="BSP37"/>
      <c r="BSQ37"/>
      <c r="BSR37"/>
      <c r="BSS37"/>
      <c r="BST37"/>
      <c r="BSU37"/>
      <c r="BSV37"/>
      <c r="BSW37"/>
      <c r="BSX37"/>
      <c r="BSY37"/>
      <c r="BSZ37"/>
      <c r="BTA37"/>
      <c r="BTB37"/>
      <c r="BTC37"/>
      <c r="BTD37"/>
      <c r="BTE37"/>
      <c r="BTF37"/>
      <c r="BTG37"/>
      <c r="BTH37"/>
      <c r="BTI37"/>
      <c r="BTJ37"/>
      <c r="BTK37"/>
      <c r="BTL37"/>
      <c r="BTM37"/>
      <c r="BTN37"/>
      <c r="BTO37"/>
      <c r="BTP37"/>
      <c r="BTQ37"/>
      <c r="BTR37"/>
      <c r="BTS37"/>
      <c r="BTT37"/>
      <c r="BTU37"/>
      <c r="BTV37"/>
      <c r="BTW37"/>
      <c r="BTX37"/>
      <c r="BTY37"/>
      <c r="BTZ37"/>
      <c r="BUA37"/>
      <c r="BUB37"/>
      <c r="BUC37"/>
      <c r="BUD37"/>
      <c r="BUE37"/>
      <c r="BUF37"/>
      <c r="BUG37"/>
      <c r="BUH37"/>
      <c r="BUI37"/>
      <c r="BUJ37"/>
      <c r="BUK37"/>
      <c r="BUL37"/>
      <c r="BUM37"/>
      <c r="BUN37"/>
      <c r="BUO37"/>
      <c r="BUP37"/>
      <c r="BUQ37"/>
      <c r="BUR37"/>
      <c r="BUS37"/>
      <c r="BUT37"/>
      <c r="BUU37"/>
      <c r="BUV37"/>
      <c r="BUW37"/>
      <c r="BUX37"/>
      <c r="BUY37"/>
      <c r="BUZ37"/>
      <c r="BVA37"/>
      <c r="BVB37"/>
      <c r="BVC37"/>
      <c r="BVD37"/>
      <c r="BVE37"/>
      <c r="BVF37"/>
      <c r="BVG37"/>
      <c r="BVH37"/>
      <c r="BVI37"/>
      <c r="BVJ37"/>
      <c r="BVK37"/>
      <c r="BVL37"/>
      <c r="BVM37"/>
      <c r="BVN37"/>
      <c r="BVO37"/>
      <c r="BVP37"/>
      <c r="BVQ37"/>
      <c r="BVR37"/>
      <c r="BVS37"/>
      <c r="BVT37"/>
      <c r="BVU37"/>
      <c r="BVV37"/>
      <c r="BVW37"/>
      <c r="BVX37"/>
      <c r="BVY37"/>
      <c r="BVZ37"/>
      <c r="BWA37"/>
      <c r="BWB37"/>
      <c r="BWC37"/>
      <c r="BWD37"/>
      <c r="BWE37"/>
      <c r="BWF37"/>
      <c r="BWG37"/>
      <c r="BWH37"/>
      <c r="BWI37"/>
      <c r="BWJ37"/>
      <c r="BWK37"/>
      <c r="BWL37"/>
      <c r="BWM37"/>
      <c r="BWN37"/>
      <c r="BWO37"/>
      <c r="BWP37"/>
      <c r="BWQ37"/>
      <c r="BWR37"/>
      <c r="BWS37"/>
      <c r="BWT37"/>
      <c r="BWU37"/>
      <c r="BWV37"/>
      <c r="BWW37"/>
      <c r="BWX37"/>
      <c r="BWY37"/>
      <c r="BWZ37"/>
      <c r="BXA37"/>
      <c r="BXB37"/>
      <c r="BXC37"/>
      <c r="BXD37"/>
      <c r="BXE37"/>
      <c r="BXF37"/>
      <c r="BXG37"/>
      <c r="BXH37"/>
      <c r="BXI37"/>
      <c r="BXJ37"/>
      <c r="BXK37"/>
      <c r="BXL37"/>
      <c r="BXM37"/>
      <c r="BXN37"/>
      <c r="BXO37"/>
      <c r="BXP37"/>
      <c r="BXQ37"/>
      <c r="BXR37"/>
      <c r="BXS37"/>
      <c r="BXT37"/>
      <c r="BXU37"/>
      <c r="BXV37"/>
      <c r="BXW37"/>
      <c r="BXX37"/>
      <c r="BXY37"/>
      <c r="BXZ37"/>
      <c r="BYA37"/>
      <c r="BYB37"/>
      <c r="BYC37"/>
      <c r="BYD37"/>
      <c r="BYE37"/>
      <c r="BYF37"/>
      <c r="BYG37"/>
      <c r="BYH37"/>
      <c r="BYI37"/>
      <c r="BYJ37"/>
      <c r="BYK37"/>
      <c r="BYL37"/>
      <c r="BYM37"/>
      <c r="BYN37"/>
      <c r="BYO37"/>
      <c r="BYP37"/>
      <c r="BYQ37"/>
      <c r="BYR37"/>
      <c r="BYS37"/>
      <c r="BYT37"/>
      <c r="BYU37"/>
      <c r="BYV37"/>
      <c r="BYW37"/>
      <c r="BYX37"/>
      <c r="BYY37"/>
      <c r="BYZ37"/>
      <c r="BZA37"/>
      <c r="BZB37"/>
      <c r="BZC37"/>
      <c r="BZD37"/>
      <c r="BZE37"/>
      <c r="BZF37"/>
      <c r="BZG37"/>
      <c r="BZH37"/>
      <c r="BZI37"/>
      <c r="BZJ37"/>
      <c r="BZK37"/>
      <c r="BZL37"/>
      <c r="BZM37"/>
      <c r="BZN37"/>
      <c r="BZO37"/>
      <c r="BZP37"/>
      <c r="BZQ37"/>
      <c r="BZR37"/>
      <c r="BZS37"/>
      <c r="BZT37"/>
      <c r="BZU37"/>
      <c r="BZV37"/>
      <c r="BZW37"/>
      <c r="BZX37"/>
      <c r="BZY37"/>
      <c r="BZZ37"/>
      <c r="CAA37"/>
      <c r="CAB37"/>
      <c r="CAC37"/>
      <c r="CAD37"/>
      <c r="CAE37"/>
      <c r="CAF37"/>
      <c r="CAG37"/>
      <c r="CAH37"/>
      <c r="CAI37"/>
      <c r="CAJ37"/>
      <c r="CAK37"/>
      <c r="CAL37"/>
      <c r="CAM37"/>
      <c r="CAN37"/>
      <c r="CAO37"/>
      <c r="CAP37"/>
      <c r="CAQ37"/>
      <c r="CAR37"/>
      <c r="CAS37"/>
      <c r="CAT37"/>
      <c r="CAU37"/>
      <c r="CAV37"/>
      <c r="CAW37"/>
      <c r="CAX37"/>
      <c r="CAY37"/>
      <c r="CAZ37"/>
      <c r="CBA37"/>
      <c r="CBB37"/>
      <c r="CBC37"/>
      <c r="CBD37"/>
      <c r="CBE37"/>
      <c r="CBF37"/>
      <c r="CBG37"/>
      <c r="CBH37"/>
      <c r="CBI37"/>
      <c r="CBJ37"/>
      <c r="CBK37"/>
      <c r="CBL37"/>
      <c r="CBM37"/>
      <c r="CBN37"/>
      <c r="CBO37"/>
      <c r="CBP37"/>
      <c r="CBQ37"/>
      <c r="CBR37"/>
      <c r="CBS37"/>
      <c r="CBT37"/>
      <c r="CBU37"/>
      <c r="CBV37"/>
      <c r="CBW37"/>
      <c r="CBX37"/>
      <c r="CBY37"/>
      <c r="CBZ37"/>
      <c r="CCA37"/>
      <c r="CCB37"/>
      <c r="CCC37"/>
      <c r="CCD37"/>
      <c r="CCE37"/>
      <c r="CCF37"/>
      <c r="CCG37"/>
      <c r="CCH37"/>
      <c r="CCI37"/>
      <c r="CCJ37"/>
      <c r="CCK37"/>
      <c r="CCL37"/>
      <c r="CCM37"/>
      <c r="CCN37"/>
      <c r="CCO37"/>
      <c r="CCP37"/>
      <c r="CCQ37"/>
      <c r="CCR37"/>
      <c r="CCS37"/>
      <c r="CCT37"/>
      <c r="CCU37"/>
      <c r="CCV37"/>
      <c r="CCW37"/>
      <c r="CCX37"/>
      <c r="CCY37"/>
      <c r="CCZ37"/>
      <c r="CDA37"/>
      <c r="CDB37"/>
      <c r="CDC37"/>
      <c r="CDD37"/>
      <c r="CDE37"/>
      <c r="CDF37"/>
      <c r="CDG37"/>
      <c r="CDH37"/>
      <c r="CDI37"/>
      <c r="CDJ37"/>
      <c r="CDK37"/>
      <c r="CDL37"/>
      <c r="CDM37"/>
      <c r="CDN37"/>
      <c r="CDO37"/>
      <c r="CDP37"/>
      <c r="CDQ37"/>
      <c r="CDR37"/>
      <c r="CDS37"/>
      <c r="CDT37"/>
      <c r="CDU37"/>
      <c r="CDV37"/>
      <c r="CDW37"/>
      <c r="CDX37"/>
      <c r="CDY37"/>
      <c r="CDZ37"/>
      <c r="CEA37"/>
      <c r="CEB37"/>
      <c r="CEC37"/>
      <c r="CED37"/>
      <c r="CEE37"/>
      <c r="CEF37"/>
      <c r="CEG37"/>
      <c r="CEH37"/>
      <c r="CEI37"/>
      <c r="CEJ37"/>
      <c r="CEK37"/>
      <c r="CEL37"/>
      <c r="CEM37"/>
      <c r="CEN37"/>
      <c r="CEO37"/>
      <c r="CEP37"/>
      <c r="CEQ37"/>
      <c r="CER37"/>
      <c r="CES37"/>
      <c r="CET37"/>
      <c r="CEU37"/>
      <c r="CEV37"/>
      <c r="CEW37"/>
      <c r="CEX37"/>
      <c r="CEY37"/>
      <c r="CEZ37"/>
      <c r="CFA37"/>
      <c r="CFB37"/>
      <c r="CFC37"/>
      <c r="CFD37"/>
      <c r="CFE37"/>
      <c r="CFF37"/>
      <c r="CFG37"/>
      <c r="CFH37"/>
      <c r="CFI37"/>
      <c r="CFJ37"/>
      <c r="CFK37"/>
      <c r="CFL37"/>
      <c r="CFM37"/>
      <c r="CFN37"/>
      <c r="CFO37"/>
      <c r="CFP37"/>
      <c r="CFQ37"/>
      <c r="CFR37"/>
      <c r="CFS37"/>
      <c r="CFT37"/>
      <c r="CFU37"/>
      <c r="CFV37"/>
      <c r="CFW37"/>
      <c r="CFX37"/>
      <c r="CFY37"/>
      <c r="CFZ37"/>
      <c r="CGA37"/>
      <c r="CGB37"/>
      <c r="CGC37"/>
      <c r="CGD37"/>
      <c r="CGE37"/>
      <c r="CGF37"/>
      <c r="CGG37"/>
      <c r="CGH37"/>
      <c r="CGI37"/>
      <c r="CGJ37"/>
      <c r="CGK37"/>
      <c r="CGL37"/>
      <c r="CGM37"/>
      <c r="CGN37"/>
      <c r="CGO37"/>
      <c r="CGP37"/>
      <c r="CGQ37"/>
      <c r="CGR37"/>
      <c r="CGS37"/>
      <c r="CGT37"/>
      <c r="CGU37"/>
      <c r="CGV37"/>
      <c r="CGW37"/>
      <c r="CGX37"/>
      <c r="CGY37"/>
      <c r="CGZ37"/>
      <c r="CHA37"/>
      <c r="CHB37"/>
      <c r="CHC37"/>
      <c r="CHD37"/>
      <c r="CHE37"/>
      <c r="CHF37"/>
      <c r="CHG37"/>
      <c r="CHH37"/>
      <c r="CHI37"/>
      <c r="CHJ37"/>
      <c r="CHK37"/>
      <c r="CHL37"/>
      <c r="CHM37"/>
      <c r="CHN37"/>
      <c r="CHO37"/>
      <c r="CHP37"/>
      <c r="CHQ37"/>
      <c r="CHR37"/>
      <c r="CHS37"/>
      <c r="CHT37"/>
      <c r="CHU37"/>
      <c r="CHV37"/>
      <c r="CHW37"/>
      <c r="CHX37"/>
      <c r="CHY37"/>
      <c r="CHZ37"/>
      <c r="CIA37"/>
      <c r="CIB37"/>
      <c r="CIC37"/>
      <c r="CID37"/>
      <c r="CIE37"/>
      <c r="CIF37"/>
      <c r="CIG37"/>
      <c r="CIH37"/>
      <c r="CII37"/>
      <c r="CIJ37"/>
      <c r="CIK37"/>
      <c r="CIL37"/>
      <c r="CIM37"/>
      <c r="CIN37"/>
      <c r="CIO37"/>
      <c r="CIP37"/>
      <c r="CIQ37"/>
      <c r="CIR37"/>
      <c r="CIS37"/>
      <c r="CIT37"/>
      <c r="CIU37"/>
      <c r="CIV37"/>
      <c r="CIW37"/>
      <c r="CIX37"/>
      <c r="CIY37"/>
      <c r="CIZ37"/>
      <c r="CJA37"/>
      <c r="CJB37"/>
      <c r="CJC37"/>
      <c r="CJD37"/>
      <c r="CJE37"/>
      <c r="CJF37"/>
      <c r="CJG37"/>
      <c r="CJH37"/>
      <c r="CJI37"/>
      <c r="CJJ37"/>
      <c r="CJK37"/>
      <c r="CJL37"/>
      <c r="CJM37"/>
      <c r="CJN37"/>
      <c r="CJO37"/>
      <c r="CJP37"/>
      <c r="CJQ37"/>
      <c r="CJR37"/>
      <c r="CJS37"/>
      <c r="CJT37"/>
      <c r="CJU37"/>
      <c r="CJV37"/>
      <c r="CJW37"/>
      <c r="CJX37"/>
      <c r="CJY37"/>
      <c r="CJZ37"/>
      <c r="CKA37"/>
      <c r="CKB37"/>
      <c r="CKC37"/>
      <c r="CKD37"/>
      <c r="CKE37"/>
      <c r="CKF37"/>
      <c r="CKG37"/>
      <c r="CKH37"/>
      <c r="CKI37"/>
      <c r="CKJ37"/>
      <c r="CKK37"/>
      <c r="CKL37"/>
      <c r="CKM37"/>
      <c r="CKN37"/>
      <c r="CKO37"/>
      <c r="CKP37"/>
      <c r="CKQ37"/>
      <c r="CKR37"/>
      <c r="CKS37"/>
      <c r="CKT37"/>
      <c r="CKU37"/>
      <c r="CKV37"/>
      <c r="CKW37"/>
      <c r="CKX37"/>
      <c r="CKY37"/>
      <c r="CKZ37"/>
      <c r="CLA37"/>
      <c r="CLB37"/>
      <c r="CLC37"/>
      <c r="CLD37"/>
      <c r="CLE37"/>
      <c r="CLF37"/>
      <c r="CLG37"/>
      <c r="CLH37"/>
      <c r="CLI37"/>
      <c r="CLJ37"/>
      <c r="CLK37"/>
      <c r="CLL37"/>
      <c r="CLM37"/>
      <c r="CLN37"/>
      <c r="CLO37"/>
      <c r="CLP37"/>
      <c r="CLQ37"/>
      <c r="CLR37"/>
      <c r="CLS37"/>
      <c r="CLT37"/>
      <c r="CLU37"/>
      <c r="CLV37"/>
      <c r="CLW37"/>
      <c r="CLX37"/>
      <c r="CLY37"/>
      <c r="CLZ37"/>
      <c r="CMA37"/>
      <c r="CMB37"/>
      <c r="CMC37"/>
      <c r="CMD37"/>
      <c r="CME37"/>
      <c r="CMF37"/>
      <c r="CMG37"/>
      <c r="CMH37"/>
      <c r="CMI37"/>
      <c r="CMJ37"/>
      <c r="CMK37"/>
      <c r="CML37"/>
      <c r="CMM37"/>
      <c r="CMN37"/>
      <c r="CMO37"/>
      <c r="CMP37"/>
      <c r="CMQ37"/>
      <c r="CMR37"/>
      <c r="CMS37"/>
      <c r="CMT37"/>
      <c r="CMU37"/>
      <c r="CMV37"/>
      <c r="CMW37"/>
      <c r="CMX37"/>
      <c r="CMY37"/>
      <c r="CMZ37"/>
      <c r="CNA37"/>
      <c r="CNB37"/>
      <c r="CNC37"/>
      <c r="CND37"/>
      <c r="CNE37"/>
      <c r="CNF37"/>
      <c r="CNG37"/>
      <c r="CNH37"/>
      <c r="CNI37"/>
      <c r="CNJ37"/>
      <c r="CNK37"/>
      <c r="CNL37"/>
      <c r="CNM37"/>
      <c r="CNN37"/>
      <c r="CNO37"/>
      <c r="CNP37"/>
      <c r="CNQ37"/>
      <c r="CNR37"/>
      <c r="CNS37"/>
      <c r="CNT37"/>
      <c r="CNU37"/>
      <c r="CNV37"/>
      <c r="CNW37"/>
      <c r="CNX37"/>
      <c r="CNY37"/>
      <c r="CNZ37"/>
      <c r="COA37"/>
      <c r="COB37"/>
      <c r="COC37"/>
      <c r="COD37"/>
      <c r="COE37"/>
      <c r="COF37"/>
      <c r="COG37"/>
      <c r="COH37"/>
      <c r="COI37"/>
      <c r="COJ37"/>
      <c r="COK37"/>
      <c r="COL37"/>
      <c r="COM37"/>
      <c r="CON37"/>
      <c r="COO37"/>
      <c r="COP37"/>
      <c r="COQ37"/>
      <c r="COR37"/>
      <c r="COS37"/>
      <c r="COT37"/>
      <c r="COU37"/>
      <c r="COV37"/>
      <c r="COW37"/>
      <c r="COX37"/>
      <c r="COY37"/>
      <c r="COZ37"/>
      <c r="CPA37"/>
      <c r="CPB37"/>
      <c r="CPC37"/>
      <c r="CPD37"/>
      <c r="CPE37"/>
      <c r="CPF37"/>
      <c r="CPG37"/>
      <c r="CPH37"/>
      <c r="CPI37"/>
      <c r="CPJ37"/>
      <c r="CPK37"/>
      <c r="CPL37"/>
      <c r="CPM37"/>
      <c r="CPN37"/>
      <c r="CPO37"/>
      <c r="CPP37"/>
      <c r="CPQ37"/>
      <c r="CPR37"/>
      <c r="CPS37"/>
      <c r="CPT37"/>
      <c r="CPU37"/>
      <c r="CPV37"/>
      <c r="CPW37"/>
      <c r="CPX37"/>
      <c r="CPY37"/>
      <c r="CPZ37"/>
      <c r="CQA37"/>
      <c r="CQB37"/>
      <c r="CQC37"/>
      <c r="CQD37"/>
      <c r="CQE37"/>
      <c r="CQF37"/>
      <c r="CQG37"/>
      <c r="CQH37"/>
      <c r="CQI37"/>
      <c r="CQJ37"/>
      <c r="CQK37"/>
      <c r="CQL37"/>
      <c r="CQM37"/>
      <c r="CQN37"/>
      <c r="CQO37"/>
      <c r="CQP37"/>
      <c r="CQQ37"/>
      <c r="CQR37"/>
      <c r="CQS37"/>
      <c r="CQT37"/>
      <c r="CQU37"/>
      <c r="CQV37"/>
      <c r="CQW37"/>
      <c r="CQX37"/>
      <c r="CQY37"/>
      <c r="CQZ37"/>
      <c r="CRA37"/>
      <c r="CRB37"/>
      <c r="CRC37"/>
      <c r="CRD37"/>
      <c r="CRE37"/>
      <c r="CRF37"/>
      <c r="CRG37"/>
      <c r="CRH37"/>
      <c r="CRI37"/>
      <c r="CRJ37"/>
      <c r="CRK37"/>
      <c r="CRL37"/>
      <c r="CRM37"/>
      <c r="CRN37"/>
      <c r="CRO37"/>
      <c r="CRP37"/>
      <c r="CRQ37"/>
      <c r="CRR37"/>
      <c r="CRS37"/>
      <c r="CRT37"/>
      <c r="CRU37"/>
      <c r="CRV37"/>
      <c r="CRW37"/>
      <c r="CRX37"/>
      <c r="CRY37"/>
      <c r="CRZ37"/>
      <c r="CSA37"/>
      <c r="CSB37"/>
      <c r="CSC37"/>
      <c r="CSD37"/>
      <c r="CSE37"/>
      <c r="CSF37"/>
      <c r="CSG37"/>
      <c r="CSH37"/>
      <c r="CSI37"/>
      <c r="CSJ37"/>
      <c r="CSK37"/>
      <c r="CSL37"/>
      <c r="CSM37"/>
      <c r="CSN37"/>
      <c r="CSO37"/>
      <c r="CSP37"/>
      <c r="CSQ37"/>
      <c r="CSR37"/>
      <c r="CSS37"/>
      <c r="CST37"/>
      <c r="CSU37"/>
      <c r="CSV37"/>
      <c r="CSW37"/>
      <c r="CSX37"/>
      <c r="CSY37"/>
      <c r="CSZ37"/>
      <c r="CTA37"/>
      <c r="CTB37"/>
      <c r="CTC37"/>
      <c r="CTD37"/>
      <c r="CTE37"/>
      <c r="CTF37"/>
      <c r="CTG37"/>
      <c r="CTH37"/>
      <c r="CTI37"/>
      <c r="CTJ37"/>
      <c r="CTK37"/>
      <c r="CTL37"/>
      <c r="CTM37"/>
      <c r="CTN37"/>
      <c r="CTO37"/>
      <c r="CTP37"/>
      <c r="CTQ37"/>
      <c r="CTR37"/>
      <c r="CTS37"/>
      <c r="CTT37"/>
      <c r="CTU37"/>
      <c r="CTV37"/>
      <c r="CTW37"/>
      <c r="CTX37"/>
      <c r="CTY37"/>
      <c r="CTZ37"/>
      <c r="CUA37"/>
      <c r="CUB37"/>
      <c r="CUC37"/>
      <c r="CUD37"/>
      <c r="CUE37"/>
      <c r="CUF37"/>
      <c r="CUG37"/>
      <c r="CUH37"/>
      <c r="CUI37"/>
      <c r="CUJ37"/>
      <c r="CUK37"/>
      <c r="CUL37"/>
      <c r="CUM37"/>
      <c r="CUN37"/>
      <c r="CUO37"/>
      <c r="CUP37"/>
      <c r="CUQ37"/>
      <c r="CUR37"/>
      <c r="CUS37"/>
      <c r="CUT37"/>
      <c r="CUU37"/>
      <c r="CUV37"/>
      <c r="CUW37"/>
      <c r="CUX37"/>
      <c r="CUY37"/>
      <c r="CUZ37"/>
      <c r="CVA37"/>
      <c r="CVB37"/>
      <c r="CVC37"/>
      <c r="CVD37"/>
      <c r="CVE37"/>
      <c r="CVF37"/>
      <c r="CVG37"/>
      <c r="CVH37"/>
      <c r="CVI37"/>
      <c r="CVJ37"/>
      <c r="CVK37"/>
      <c r="CVL37"/>
      <c r="CVM37"/>
      <c r="CVN37"/>
      <c r="CVO37"/>
      <c r="CVP37"/>
      <c r="CVQ37"/>
      <c r="CVR37"/>
      <c r="CVS37"/>
      <c r="CVT37"/>
      <c r="CVU37"/>
      <c r="CVV37"/>
      <c r="CVW37"/>
      <c r="CVX37"/>
      <c r="CVY37"/>
      <c r="CVZ37"/>
      <c r="CWA37"/>
      <c r="CWB37"/>
      <c r="CWC37"/>
      <c r="CWD37"/>
      <c r="CWE37"/>
      <c r="CWF37"/>
      <c r="CWG37"/>
      <c r="CWH37"/>
      <c r="CWI37"/>
      <c r="CWJ37"/>
      <c r="CWK37"/>
      <c r="CWL37"/>
      <c r="CWM37"/>
      <c r="CWN37"/>
      <c r="CWO37"/>
      <c r="CWP37"/>
      <c r="CWQ37"/>
      <c r="CWR37"/>
      <c r="CWS37"/>
      <c r="CWT37"/>
      <c r="CWU37"/>
      <c r="CWV37"/>
      <c r="CWW37"/>
      <c r="CWX37"/>
      <c r="CWY37"/>
      <c r="CWZ37"/>
      <c r="CXA37"/>
      <c r="CXB37"/>
      <c r="CXC37"/>
      <c r="CXD37"/>
      <c r="CXE37"/>
      <c r="CXF37"/>
      <c r="CXG37"/>
      <c r="CXH37"/>
      <c r="CXI37"/>
      <c r="CXJ37"/>
      <c r="CXK37"/>
      <c r="CXL37"/>
      <c r="CXM37"/>
      <c r="CXN37"/>
      <c r="CXO37"/>
      <c r="CXP37"/>
      <c r="CXQ37"/>
      <c r="CXR37"/>
      <c r="CXS37"/>
      <c r="CXT37"/>
      <c r="CXU37"/>
      <c r="CXV37"/>
      <c r="CXW37"/>
      <c r="CXX37"/>
      <c r="CXY37"/>
      <c r="CXZ37"/>
      <c r="CYA37"/>
      <c r="CYB37"/>
      <c r="CYC37"/>
      <c r="CYD37"/>
      <c r="CYE37"/>
      <c r="CYF37"/>
      <c r="CYG37"/>
      <c r="CYH37"/>
      <c r="CYI37"/>
      <c r="CYJ37"/>
      <c r="CYK37"/>
      <c r="CYL37"/>
      <c r="CYM37"/>
      <c r="CYN37"/>
      <c r="CYO37"/>
      <c r="CYP37"/>
      <c r="CYQ37"/>
      <c r="CYR37"/>
      <c r="CYS37"/>
      <c r="CYT37"/>
      <c r="CYU37"/>
      <c r="CYV37"/>
      <c r="CYW37"/>
      <c r="CYX37"/>
      <c r="CYY37"/>
      <c r="CYZ37"/>
      <c r="CZA37"/>
      <c r="CZB37"/>
      <c r="CZC37"/>
      <c r="CZD37"/>
      <c r="CZE37"/>
      <c r="CZF37"/>
      <c r="CZG37"/>
      <c r="CZH37"/>
      <c r="CZI37"/>
      <c r="CZJ37"/>
      <c r="CZK37"/>
      <c r="CZL37"/>
      <c r="CZM37"/>
      <c r="CZN37"/>
      <c r="CZO37"/>
      <c r="CZP37"/>
      <c r="CZQ37"/>
      <c r="CZR37"/>
      <c r="CZS37"/>
      <c r="CZT37"/>
      <c r="CZU37"/>
      <c r="CZV37"/>
      <c r="CZW37"/>
      <c r="CZX37"/>
      <c r="CZY37"/>
      <c r="CZZ37"/>
      <c r="DAA37"/>
      <c r="DAB37"/>
      <c r="DAC37"/>
      <c r="DAD37"/>
      <c r="DAE37"/>
      <c r="DAF37"/>
      <c r="DAG37"/>
      <c r="DAH37"/>
      <c r="DAI37"/>
      <c r="DAJ37"/>
      <c r="DAK37"/>
      <c r="DAL37"/>
      <c r="DAM37"/>
      <c r="DAN37"/>
      <c r="DAO37"/>
      <c r="DAP37"/>
      <c r="DAQ37"/>
      <c r="DAR37"/>
      <c r="DAS37"/>
      <c r="DAT37"/>
      <c r="DAU37"/>
      <c r="DAV37"/>
      <c r="DAW37"/>
      <c r="DAX37"/>
      <c r="DAY37"/>
      <c r="DAZ37"/>
      <c r="DBA37"/>
      <c r="DBB37"/>
      <c r="DBC37"/>
      <c r="DBD37"/>
      <c r="DBE37"/>
      <c r="DBF37"/>
      <c r="DBG37"/>
      <c r="DBH37"/>
      <c r="DBI37"/>
      <c r="DBJ37"/>
      <c r="DBK37"/>
      <c r="DBL37"/>
      <c r="DBM37"/>
      <c r="DBN37"/>
      <c r="DBO37"/>
      <c r="DBP37"/>
      <c r="DBQ37"/>
      <c r="DBR37"/>
      <c r="DBS37"/>
      <c r="DBT37"/>
      <c r="DBU37"/>
      <c r="DBV37"/>
      <c r="DBW37"/>
      <c r="DBX37"/>
      <c r="DBY37"/>
      <c r="DBZ37"/>
      <c r="DCA37"/>
      <c r="DCB37"/>
      <c r="DCC37"/>
      <c r="DCD37"/>
      <c r="DCE37"/>
      <c r="DCF37"/>
      <c r="DCG37"/>
      <c r="DCH37"/>
      <c r="DCI37"/>
      <c r="DCJ37"/>
      <c r="DCK37"/>
      <c r="DCL37"/>
      <c r="DCM37"/>
      <c r="DCN37"/>
      <c r="DCO37"/>
      <c r="DCP37"/>
      <c r="DCQ37"/>
      <c r="DCR37"/>
      <c r="DCS37"/>
      <c r="DCT37"/>
      <c r="DCU37"/>
      <c r="DCV37"/>
      <c r="DCW37"/>
      <c r="DCX37"/>
      <c r="DCY37"/>
      <c r="DCZ37"/>
      <c r="DDA37"/>
      <c r="DDB37"/>
      <c r="DDC37"/>
      <c r="DDD37"/>
      <c r="DDE37"/>
      <c r="DDF37"/>
      <c r="DDG37"/>
      <c r="DDH37"/>
      <c r="DDI37"/>
      <c r="DDJ37"/>
      <c r="DDK37"/>
      <c r="DDL37"/>
      <c r="DDM37"/>
      <c r="DDN37"/>
      <c r="DDO37"/>
      <c r="DDP37"/>
      <c r="DDQ37"/>
      <c r="DDR37"/>
      <c r="DDS37"/>
      <c r="DDT37"/>
      <c r="DDU37"/>
      <c r="DDV37"/>
      <c r="DDW37"/>
      <c r="DDX37"/>
      <c r="DDY37"/>
      <c r="DDZ37"/>
      <c r="DEA37"/>
      <c r="DEB37"/>
      <c r="DEC37"/>
      <c r="DED37"/>
      <c r="DEE37"/>
      <c r="DEF37"/>
      <c r="DEG37"/>
      <c r="DEH37"/>
      <c r="DEI37"/>
      <c r="DEJ37"/>
      <c r="DEK37"/>
      <c r="DEL37"/>
      <c r="DEM37"/>
      <c r="DEN37"/>
      <c r="DEO37"/>
      <c r="DEP37"/>
      <c r="DEQ37"/>
      <c r="DER37"/>
      <c r="DES37"/>
      <c r="DET37"/>
      <c r="DEU37"/>
      <c r="DEV37"/>
      <c r="DEW37"/>
      <c r="DEX37"/>
      <c r="DEY37"/>
      <c r="DEZ37"/>
      <c r="DFA37"/>
      <c r="DFB37"/>
      <c r="DFC37"/>
      <c r="DFD37"/>
      <c r="DFE37"/>
      <c r="DFF37"/>
      <c r="DFG37"/>
      <c r="DFH37"/>
      <c r="DFI37"/>
      <c r="DFJ37"/>
      <c r="DFK37"/>
      <c r="DFL37"/>
      <c r="DFM37"/>
      <c r="DFN37"/>
      <c r="DFO37"/>
      <c r="DFP37"/>
      <c r="DFQ37"/>
      <c r="DFR37"/>
      <c r="DFS37"/>
      <c r="DFT37"/>
      <c r="DFU37"/>
      <c r="DFV37"/>
      <c r="DFW37"/>
      <c r="DFX37"/>
      <c r="DFY37"/>
      <c r="DFZ37"/>
      <c r="DGA37"/>
      <c r="DGB37"/>
      <c r="DGC37"/>
      <c r="DGD37"/>
      <c r="DGE37"/>
      <c r="DGF37"/>
      <c r="DGG37"/>
      <c r="DGH37"/>
      <c r="DGI37"/>
      <c r="DGJ37"/>
      <c r="DGK37"/>
      <c r="DGL37"/>
      <c r="DGM37"/>
      <c r="DGN37"/>
      <c r="DGO37"/>
      <c r="DGP37"/>
      <c r="DGQ37"/>
      <c r="DGR37"/>
      <c r="DGS37"/>
      <c r="DGT37"/>
      <c r="DGU37"/>
      <c r="DGV37"/>
      <c r="DGW37"/>
      <c r="DGX37"/>
      <c r="DGY37"/>
      <c r="DGZ37"/>
      <c r="DHA37"/>
      <c r="DHB37"/>
      <c r="DHC37"/>
      <c r="DHD37"/>
      <c r="DHE37"/>
      <c r="DHF37"/>
      <c r="DHG37"/>
      <c r="DHH37"/>
      <c r="DHI37"/>
      <c r="DHJ37"/>
      <c r="DHK37"/>
      <c r="DHL37"/>
      <c r="DHM37"/>
      <c r="DHN37"/>
      <c r="DHO37"/>
      <c r="DHP37"/>
      <c r="DHQ37"/>
      <c r="DHR37"/>
      <c r="DHS37"/>
      <c r="DHT37"/>
      <c r="DHU37"/>
      <c r="DHV37"/>
      <c r="DHW37"/>
      <c r="DHX37"/>
      <c r="DHY37"/>
      <c r="DHZ37"/>
      <c r="DIA37"/>
      <c r="DIB37"/>
      <c r="DIC37"/>
      <c r="DID37"/>
      <c r="DIE37"/>
      <c r="DIF37"/>
      <c r="DIG37"/>
      <c r="DIH37"/>
      <c r="DII37"/>
      <c r="DIJ37"/>
      <c r="DIK37"/>
      <c r="DIL37"/>
      <c r="DIM37"/>
      <c r="DIN37"/>
      <c r="DIO37"/>
      <c r="DIP37"/>
      <c r="DIQ37"/>
      <c r="DIR37"/>
      <c r="DIS37"/>
      <c r="DIT37"/>
      <c r="DIU37"/>
      <c r="DIV37"/>
      <c r="DIW37"/>
      <c r="DIX37"/>
      <c r="DIY37"/>
      <c r="DIZ37"/>
      <c r="DJA37"/>
      <c r="DJB37"/>
      <c r="DJC37"/>
      <c r="DJD37"/>
      <c r="DJE37"/>
      <c r="DJF37"/>
      <c r="DJG37"/>
      <c r="DJH37"/>
      <c r="DJI37"/>
      <c r="DJJ37"/>
      <c r="DJK37"/>
      <c r="DJL37"/>
      <c r="DJM37"/>
      <c r="DJN37"/>
      <c r="DJO37"/>
      <c r="DJP37"/>
      <c r="DJQ37"/>
      <c r="DJR37"/>
      <c r="DJS37"/>
      <c r="DJT37"/>
      <c r="DJU37"/>
      <c r="DJV37"/>
      <c r="DJW37"/>
      <c r="DJX37"/>
      <c r="DJY37"/>
      <c r="DJZ37"/>
      <c r="DKA37"/>
      <c r="DKB37"/>
      <c r="DKC37"/>
      <c r="DKD37"/>
      <c r="DKE37"/>
      <c r="DKF37"/>
      <c r="DKG37"/>
      <c r="DKH37"/>
      <c r="DKI37"/>
      <c r="DKJ37"/>
      <c r="DKK37"/>
      <c r="DKL37"/>
      <c r="DKM37"/>
      <c r="DKN37"/>
      <c r="DKO37"/>
      <c r="DKP37"/>
      <c r="DKQ37"/>
      <c r="DKR37"/>
      <c r="DKS37"/>
      <c r="DKT37"/>
      <c r="DKU37"/>
      <c r="DKV37"/>
      <c r="DKW37"/>
      <c r="DKX37"/>
      <c r="DKY37"/>
      <c r="DKZ37"/>
      <c r="DLA37"/>
      <c r="DLB37"/>
      <c r="DLC37"/>
      <c r="DLD37"/>
      <c r="DLE37"/>
      <c r="DLF37"/>
      <c r="DLG37"/>
      <c r="DLH37"/>
      <c r="DLI37"/>
      <c r="DLJ37"/>
      <c r="DLK37"/>
      <c r="DLL37"/>
      <c r="DLM37"/>
      <c r="DLN37"/>
      <c r="DLO37"/>
      <c r="DLP37"/>
      <c r="DLQ37"/>
      <c r="DLR37"/>
      <c r="DLS37"/>
      <c r="DLT37"/>
      <c r="DLU37"/>
      <c r="DLV37"/>
      <c r="DLW37"/>
      <c r="DLX37"/>
      <c r="DLY37"/>
      <c r="DLZ37"/>
      <c r="DMA37"/>
      <c r="DMB37"/>
      <c r="DMC37"/>
      <c r="DMD37"/>
      <c r="DME37"/>
      <c r="DMF37"/>
      <c r="DMG37"/>
      <c r="DMH37"/>
      <c r="DMI37"/>
      <c r="DMJ37"/>
      <c r="DMK37"/>
      <c r="DML37"/>
      <c r="DMM37"/>
      <c r="DMN37"/>
      <c r="DMO37"/>
      <c r="DMP37"/>
      <c r="DMQ37"/>
      <c r="DMR37"/>
      <c r="DMS37"/>
      <c r="DMT37"/>
      <c r="DMU37"/>
      <c r="DMV37"/>
      <c r="DMW37"/>
      <c r="DMX37"/>
      <c r="DMY37"/>
      <c r="DMZ37"/>
      <c r="DNA37"/>
      <c r="DNB37"/>
      <c r="DNC37"/>
      <c r="DND37"/>
      <c r="DNE37"/>
      <c r="DNF37"/>
      <c r="DNG37"/>
      <c r="DNH37"/>
      <c r="DNI37"/>
      <c r="DNJ37"/>
      <c r="DNK37"/>
      <c r="DNL37"/>
      <c r="DNM37"/>
      <c r="DNN37"/>
      <c r="DNO37"/>
      <c r="DNP37"/>
      <c r="DNQ37"/>
      <c r="DNR37"/>
      <c r="DNS37"/>
      <c r="DNT37"/>
      <c r="DNU37"/>
      <c r="DNV37"/>
      <c r="DNW37"/>
      <c r="DNX37"/>
      <c r="DNY37"/>
      <c r="DNZ37"/>
      <c r="DOA37"/>
      <c r="DOB37"/>
      <c r="DOC37"/>
      <c r="DOD37"/>
      <c r="DOE37"/>
      <c r="DOF37"/>
      <c r="DOG37"/>
      <c r="DOH37"/>
      <c r="DOI37"/>
      <c r="DOJ37"/>
      <c r="DOK37"/>
      <c r="DOL37"/>
      <c r="DOM37"/>
      <c r="DON37"/>
      <c r="DOO37"/>
      <c r="DOP37"/>
      <c r="DOQ37"/>
      <c r="DOR37"/>
      <c r="DOS37"/>
      <c r="DOT37"/>
      <c r="DOU37"/>
      <c r="DOV37"/>
      <c r="DOW37"/>
      <c r="DOX37"/>
      <c r="DOY37"/>
      <c r="DOZ37"/>
      <c r="DPA37"/>
      <c r="DPB37"/>
      <c r="DPC37"/>
      <c r="DPD37"/>
      <c r="DPE37"/>
      <c r="DPF37"/>
      <c r="DPG37"/>
      <c r="DPH37"/>
      <c r="DPI37"/>
      <c r="DPJ37"/>
      <c r="DPK37"/>
      <c r="DPL37"/>
      <c r="DPM37"/>
      <c r="DPN37"/>
      <c r="DPO37"/>
      <c r="DPP37"/>
      <c r="DPQ37"/>
      <c r="DPR37"/>
      <c r="DPS37"/>
      <c r="DPT37"/>
      <c r="DPU37"/>
      <c r="DPV37"/>
      <c r="DPW37"/>
      <c r="DPX37"/>
      <c r="DPY37"/>
      <c r="DPZ37"/>
      <c r="DQA37"/>
      <c r="DQB37"/>
      <c r="DQC37"/>
      <c r="DQD37"/>
      <c r="DQE37"/>
      <c r="DQF37"/>
      <c r="DQG37"/>
      <c r="DQH37"/>
      <c r="DQI37"/>
      <c r="DQJ37"/>
      <c r="DQK37"/>
      <c r="DQL37"/>
      <c r="DQM37"/>
      <c r="DQN37"/>
      <c r="DQO37"/>
      <c r="DQP37"/>
      <c r="DQQ37"/>
      <c r="DQR37"/>
      <c r="DQS37"/>
      <c r="DQT37"/>
      <c r="DQU37"/>
      <c r="DQV37"/>
      <c r="DQW37"/>
      <c r="DQX37"/>
      <c r="DQY37"/>
      <c r="DQZ37"/>
      <c r="DRA37"/>
      <c r="DRB37"/>
      <c r="DRC37"/>
      <c r="DRD37"/>
      <c r="DRE37"/>
      <c r="DRF37"/>
      <c r="DRG37"/>
      <c r="DRH37"/>
      <c r="DRI37"/>
      <c r="DRJ37"/>
      <c r="DRK37"/>
      <c r="DRL37"/>
      <c r="DRM37"/>
      <c r="DRN37"/>
      <c r="DRO37"/>
      <c r="DRP37"/>
      <c r="DRQ37"/>
      <c r="DRR37"/>
      <c r="DRS37"/>
      <c r="DRT37"/>
      <c r="DRU37"/>
      <c r="DRV37"/>
      <c r="DRW37"/>
      <c r="DRX37"/>
      <c r="DRY37"/>
      <c r="DRZ37"/>
      <c r="DSA37"/>
      <c r="DSB37"/>
      <c r="DSC37"/>
      <c r="DSD37"/>
      <c r="DSE37"/>
      <c r="DSF37"/>
      <c r="DSG37"/>
      <c r="DSH37"/>
      <c r="DSI37"/>
      <c r="DSJ37"/>
      <c r="DSK37"/>
      <c r="DSL37"/>
      <c r="DSM37"/>
      <c r="DSN37"/>
      <c r="DSO37"/>
      <c r="DSP37"/>
      <c r="DSQ37"/>
      <c r="DSR37"/>
      <c r="DSS37"/>
      <c r="DST37"/>
      <c r="DSU37"/>
      <c r="DSV37"/>
      <c r="DSW37"/>
      <c r="DSX37"/>
      <c r="DSY37"/>
      <c r="DSZ37"/>
      <c r="DTA37"/>
      <c r="DTB37"/>
      <c r="DTC37"/>
      <c r="DTD37"/>
      <c r="DTE37"/>
      <c r="DTF37"/>
      <c r="DTG37"/>
      <c r="DTH37"/>
      <c r="DTI37"/>
      <c r="DTJ37"/>
      <c r="DTK37"/>
      <c r="DTL37"/>
      <c r="DTM37"/>
      <c r="DTN37"/>
      <c r="DTO37"/>
      <c r="DTP37"/>
      <c r="DTQ37"/>
      <c r="DTR37"/>
      <c r="DTS37"/>
      <c r="DTT37"/>
      <c r="DTU37"/>
      <c r="DTV37"/>
      <c r="DTW37"/>
      <c r="DTX37"/>
      <c r="DTY37"/>
      <c r="DTZ37"/>
      <c r="DUA37"/>
      <c r="DUB37"/>
      <c r="DUC37"/>
      <c r="DUD37"/>
      <c r="DUE37"/>
      <c r="DUF37"/>
      <c r="DUG37"/>
      <c r="DUH37"/>
      <c r="DUI37"/>
      <c r="DUJ37"/>
      <c r="DUK37"/>
      <c r="DUL37"/>
      <c r="DUM37"/>
      <c r="DUN37"/>
      <c r="DUO37"/>
      <c r="DUP37"/>
      <c r="DUQ37"/>
      <c r="DUR37"/>
      <c r="DUS37"/>
      <c r="DUT37"/>
      <c r="DUU37"/>
      <c r="DUV37"/>
      <c r="DUW37"/>
      <c r="DUX37"/>
      <c r="DUY37"/>
      <c r="DUZ37"/>
      <c r="DVA37"/>
      <c r="DVB37"/>
      <c r="DVC37"/>
      <c r="DVD37"/>
      <c r="DVE37"/>
      <c r="DVF37"/>
      <c r="DVG37"/>
      <c r="DVH37"/>
      <c r="DVI37"/>
      <c r="DVJ37"/>
      <c r="DVK37"/>
      <c r="DVL37"/>
      <c r="DVM37"/>
      <c r="DVN37"/>
      <c r="DVO37"/>
      <c r="DVP37"/>
      <c r="DVQ37"/>
      <c r="DVR37"/>
      <c r="DVS37"/>
      <c r="DVT37"/>
      <c r="DVU37"/>
      <c r="DVV37"/>
      <c r="DVW37"/>
      <c r="DVX37"/>
      <c r="DVY37"/>
      <c r="DVZ37"/>
      <c r="DWA37"/>
      <c r="DWB37"/>
      <c r="DWC37"/>
      <c r="DWD37"/>
      <c r="DWE37"/>
      <c r="DWF37"/>
      <c r="DWG37"/>
      <c r="DWH37"/>
      <c r="DWI37"/>
      <c r="DWJ37"/>
      <c r="DWK37"/>
      <c r="DWL37"/>
      <c r="DWM37"/>
      <c r="DWN37"/>
      <c r="DWO37"/>
      <c r="DWP37"/>
      <c r="DWQ37"/>
      <c r="DWR37"/>
      <c r="DWS37"/>
      <c r="DWT37"/>
      <c r="DWU37"/>
      <c r="DWV37"/>
      <c r="DWW37"/>
      <c r="DWX37"/>
      <c r="DWY37"/>
      <c r="DWZ37"/>
      <c r="DXA37"/>
      <c r="DXB37"/>
      <c r="DXC37"/>
      <c r="DXD37"/>
      <c r="DXE37"/>
      <c r="DXF37"/>
      <c r="DXG37"/>
      <c r="DXH37"/>
      <c r="DXI37"/>
      <c r="DXJ37"/>
      <c r="DXK37"/>
      <c r="DXL37"/>
      <c r="DXM37"/>
      <c r="DXN37"/>
      <c r="DXO37"/>
      <c r="DXP37"/>
      <c r="DXQ37"/>
      <c r="DXR37"/>
      <c r="DXS37"/>
      <c r="DXT37"/>
      <c r="DXU37"/>
      <c r="DXV37"/>
      <c r="DXW37"/>
      <c r="DXX37"/>
      <c r="DXY37"/>
      <c r="DXZ37"/>
      <c r="DYA37"/>
      <c r="DYB37"/>
      <c r="DYC37"/>
      <c r="DYD37"/>
      <c r="DYE37"/>
      <c r="DYF37"/>
      <c r="DYG37"/>
      <c r="DYH37"/>
      <c r="DYI37"/>
      <c r="DYJ37"/>
      <c r="DYK37"/>
      <c r="DYL37"/>
      <c r="DYM37"/>
      <c r="DYN37"/>
      <c r="DYO37"/>
      <c r="DYP37"/>
      <c r="DYQ37"/>
      <c r="DYR37"/>
      <c r="DYS37"/>
      <c r="DYT37"/>
      <c r="DYU37"/>
      <c r="DYV37"/>
      <c r="DYW37"/>
      <c r="DYX37"/>
      <c r="DYY37"/>
      <c r="DYZ37"/>
      <c r="DZA37"/>
      <c r="DZB37"/>
      <c r="DZC37"/>
      <c r="DZD37"/>
      <c r="DZE37"/>
      <c r="DZF37"/>
      <c r="DZG37"/>
      <c r="DZH37"/>
      <c r="DZI37"/>
      <c r="DZJ37"/>
      <c r="DZK37"/>
      <c r="DZL37"/>
      <c r="DZM37"/>
      <c r="DZN37"/>
      <c r="DZO37"/>
      <c r="DZP37"/>
      <c r="DZQ37"/>
      <c r="DZR37"/>
      <c r="DZS37"/>
      <c r="DZT37"/>
      <c r="DZU37"/>
      <c r="DZV37"/>
      <c r="DZW37"/>
      <c r="DZX37"/>
      <c r="DZY37"/>
      <c r="DZZ37"/>
      <c r="EAA37"/>
      <c r="EAB37"/>
      <c r="EAC37"/>
      <c r="EAD37"/>
      <c r="EAE37"/>
      <c r="EAF37"/>
      <c r="EAG37"/>
      <c r="EAH37"/>
      <c r="EAI37"/>
      <c r="EAJ37"/>
      <c r="EAK37"/>
      <c r="EAL37"/>
      <c r="EAM37"/>
      <c r="EAN37"/>
      <c r="EAO37"/>
      <c r="EAP37"/>
      <c r="EAQ37"/>
      <c r="EAR37"/>
      <c r="EAS37"/>
      <c r="EAT37"/>
      <c r="EAU37"/>
      <c r="EAV37"/>
      <c r="EAW37"/>
      <c r="EAX37"/>
      <c r="EAY37"/>
      <c r="EAZ37"/>
      <c r="EBA37"/>
      <c r="EBB37"/>
      <c r="EBC37"/>
      <c r="EBD37"/>
      <c r="EBE37"/>
      <c r="EBF37"/>
      <c r="EBG37"/>
      <c r="EBH37"/>
      <c r="EBI37"/>
      <c r="EBJ37"/>
      <c r="EBK37"/>
      <c r="EBL37"/>
      <c r="EBM37"/>
      <c r="EBN37"/>
      <c r="EBO37"/>
      <c r="EBP37"/>
      <c r="EBQ37"/>
      <c r="EBR37"/>
      <c r="EBS37"/>
      <c r="EBT37"/>
      <c r="EBU37"/>
      <c r="EBV37"/>
      <c r="EBW37"/>
      <c r="EBX37"/>
      <c r="EBY37"/>
      <c r="EBZ37"/>
      <c r="ECA37"/>
      <c r="ECB37"/>
      <c r="ECC37"/>
      <c r="ECD37"/>
      <c r="ECE37"/>
      <c r="ECF37"/>
      <c r="ECG37"/>
      <c r="ECH37"/>
      <c r="ECI37"/>
      <c r="ECJ37"/>
      <c r="ECK37"/>
      <c r="ECL37"/>
      <c r="ECM37"/>
      <c r="ECN37"/>
      <c r="ECO37"/>
      <c r="ECP37"/>
      <c r="ECQ37"/>
      <c r="ECR37"/>
      <c r="ECS37"/>
      <c r="ECT37"/>
      <c r="ECU37"/>
      <c r="ECV37"/>
      <c r="ECW37"/>
      <c r="ECX37"/>
      <c r="ECY37"/>
      <c r="ECZ37"/>
      <c r="EDA37"/>
      <c r="EDB37"/>
      <c r="EDC37"/>
      <c r="EDD37"/>
      <c r="EDE37"/>
      <c r="EDF37"/>
      <c r="EDG37"/>
      <c r="EDH37"/>
      <c r="EDI37"/>
      <c r="EDJ37"/>
      <c r="EDK37"/>
      <c r="EDL37"/>
      <c r="EDM37"/>
      <c r="EDN37"/>
      <c r="EDO37"/>
      <c r="EDP37"/>
      <c r="EDQ37"/>
      <c r="EDR37"/>
      <c r="EDS37"/>
      <c r="EDT37"/>
      <c r="EDU37"/>
      <c r="EDV37"/>
      <c r="EDW37"/>
      <c r="EDX37"/>
      <c r="EDY37"/>
      <c r="EDZ37"/>
      <c r="EEA37"/>
      <c r="EEB37"/>
      <c r="EEC37"/>
      <c r="EED37"/>
      <c r="EEE37"/>
      <c r="EEF37"/>
      <c r="EEG37"/>
      <c r="EEH37"/>
      <c r="EEI37"/>
      <c r="EEJ37"/>
      <c r="EEK37"/>
      <c r="EEL37"/>
      <c r="EEM37"/>
      <c r="EEN37"/>
      <c r="EEO37"/>
      <c r="EEP37"/>
      <c r="EEQ37"/>
      <c r="EER37"/>
      <c r="EES37"/>
      <c r="EET37"/>
      <c r="EEU37"/>
      <c r="EEV37"/>
      <c r="EEW37"/>
      <c r="EEX37"/>
      <c r="EEY37"/>
      <c r="EEZ37"/>
      <c r="EFA37"/>
      <c r="EFB37"/>
      <c r="EFC37"/>
      <c r="EFD37"/>
      <c r="EFE37"/>
      <c r="EFF37"/>
      <c r="EFG37"/>
      <c r="EFH37"/>
      <c r="EFI37"/>
      <c r="EFJ37"/>
      <c r="EFK37"/>
      <c r="EFL37"/>
      <c r="EFM37"/>
      <c r="EFN37"/>
      <c r="EFO37"/>
      <c r="EFP37"/>
      <c r="EFQ37"/>
      <c r="EFR37"/>
      <c r="EFS37"/>
      <c r="EFT37"/>
      <c r="EFU37"/>
      <c r="EFV37"/>
      <c r="EFW37"/>
      <c r="EFX37"/>
      <c r="EFY37"/>
      <c r="EFZ37"/>
      <c r="EGA37"/>
      <c r="EGB37"/>
      <c r="EGC37"/>
      <c r="EGD37"/>
      <c r="EGE37"/>
      <c r="EGF37"/>
      <c r="EGG37"/>
      <c r="EGH37"/>
      <c r="EGI37"/>
      <c r="EGJ37"/>
      <c r="EGK37"/>
      <c r="EGL37"/>
      <c r="EGM37"/>
      <c r="EGN37"/>
      <c r="EGO37"/>
      <c r="EGP37"/>
      <c r="EGQ37"/>
      <c r="EGR37"/>
      <c r="EGS37"/>
      <c r="EGT37"/>
      <c r="EGU37"/>
      <c r="EGV37"/>
      <c r="EGW37"/>
      <c r="EGX37"/>
      <c r="EGY37"/>
      <c r="EGZ37"/>
      <c r="EHA37"/>
      <c r="EHB37"/>
      <c r="EHC37"/>
      <c r="EHD37"/>
      <c r="EHE37"/>
      <c r="EHF37"/>
      <c r="EHG37"/>
      <c r="EHH37"/>
      <c r="EHI37"/>
      <c r="EHJ37"/>
      <c r="EHK37"/>
      <c r="EHL37"/>
      <c r="EHM37"/>
      <c r="EHN37"/>
      <c r="EHO37"/>
      <c r="EHP37"/>
      <c r="EHQ37"/>
      <c r="EHR37"/>
      <c r="EHS37"/>
      <c r="EHT37"/>
      <c r="EHU37"/>
      <c r="EHV37"/>
      <c r="EHW37"/>
      <c r="EHX37"/>
      <c r="EHY37"/>
      <c r="EHZ37"/>
      <c r="EIA37"/>
      <c r="EIB37"/>
      <c r="EIC37"/>
      <c r="EID37"/>
      <c r="EIE37"/>
      <c r="EIF37"/>
      <c r="EIG37"/>
      <c r="EIH37"/>
      <c r="EII37"/>
      <c r="EIJ37"/>
      <c r="EIK37"/>
      <c r="EIL37"/>
      <c r="EIM37"/>
      <c r="EIN37"/>
      <c r="EIO37"/>
      <c r="EIP37"/>
      <c r="EIQ37"/>
      <c r="EIR37"/>
      <c r="EIS37"/>
      <c r="EIT37"/>
      <c r="EIU37"/>
      <c r="EIV37"/>
      <c r="EIW37"/>
      <c r="EIX37"/>
      <c r="EIY37"/>
      <c r="EIZ37"/>
      <c r="EJA37"/>
      <c r="EJB37"/>
      <c r="EJC37"/>
      <c r="EJD37"/>
      <c r="EJE37"/>
      <c r="EJF37"/>
      <c r="EJG37"/>
      <c r="EJH37"/>
      <c r="EJI37"/>
      <c r="EJJ37"/>
      <c r="EJK37"/>
      <c r="EJL37"/>
      <c r="EJM37"/>
      <c r="EJN37"/>
      <c r="EJO37"/>
      <c r="EJP37"/>
      <c r="EJQ37"/>
      <c r="EJR37"/>
      <c r="EJS37"/>
      <c r="EJT37"/>
      <c r="EJU37"/>
      <c r="EJV37"/>
      <c r="EJW37"/>
      <c r="EJX37"/>
      <c r="EJY37"/>
      <c r="EJZ37"/>
      <c r="EKA37"/>
      <c r="EKB37"/>
      <c r="EKC37"/>
      <c r="EKD37"/>
      <c r="EKE37"/>
      <c r="EKF37"/>
      <c r="EKG37"/>
      <c r="EKH37"/>
      <c r="EKI37"/>
      <c r="EKJ37"/>
      <c r="EKK37"/>
      <c r="EKL37"/>
      <c r="EKM37"/>
      <c r="EKN37"/>
      <c r="EKO37"/>
      <c r="EKP37"/>
      <c r="EKQ37"/>
      <c r="EKR37"/>
      <c r="EKS37"/>
      <c r="EKT37"/>
      <c r="EKU37"/>
      <c r="EKV37"/>
      <c r="EKW37"/>
      <c r="EKX37"/>
      <c r="EKY37"/>
      <c r="EKZ37"/>
      <c r="ELA37"/>
      <c r="ELB37"/>
      <c r="ELC37"/>
      <c r="ELD37"/>
      <c r="ELE37"/>
      <c r="ELF37"/>
      <c r="ELG37"/>
      <c r="ELH37"/>
      <c r="ELI37"/>
      <c r="ELJ37"/>
      <c r="ELK37"/>
      <c r="ELL37"/>
      <c r="ELM37"/>
      <c r="ELN37"/>
      <c r="ELO37"/>
      <c r="ELP37"/>
      <c r="ELQ37"/>
      <c r="ELR37"/>
      <c r="ELS37"/>
      <c r="ELT37"/>
      <c r="ELU37"/>
      <c r="ELV37"/>
      <c r="ELW37"/>
      <c r="ELX37"/>
      <c r="ELY37"/>
      <c r="ELZ37"/>
      <c r="EMA37"/>
      <c r="EMB37"/>
      <c r="EMC37"/>
      <c r="EMD37"/>
      <c r="EME37"/>
      <c r="EMF37"/>
      <c r="EMG37"/>
      <c r="EMH37"/>
      <c r="EMI37"/>
      <c r="EMJ37"/>
      <c r="EMK37"/>
      <c r="EML37"/>
      <c r="EMM37"/>
      <c r="EMN37"/>
      <c r="EMO37"/>
      <c r="EMP37"/>
      <c r="EMQ37"/>
      <c r="EMR37"/>
      <c r="EMS37"/>
      <c r="EMT37"/>
      <c r="EMU37"/>
      <c r="EMV37"/>
      <c r="EMW37"/>
      <c r="EMX37"/>
      <c r="EMY37"/>
      <c r="EMZ37"/>
      <c r="ENA37"/>
      <c r="ENB37"/>
      <c r="ENC37"/>
      <c r="END37"/>
      <c r="ENE37"/>
      <c r="ENF37"/>
      <c r="ENG37"/>
      <c r="ENH37"/>
      <c r="ENI37"/>
      <c r="ENJ37"/>
      <c r="ENK37"/>
      <c r="ENL37"/>
      <c r="ENM37"/>
      <c r="ENN37"/>
      <c r="ENO37"/>
      <c r="ENP37"/>
      <c r="ENQ37"/>
      <c r="ENR37"/>
      <c r="ENS37"/>
      <c r="ENT37"/>
      <c r="ENU37"/>
      <c r="ENV37"/>
      <c r="ENW37"/>
      <c r="ENX37"/>
      <c r="ENY37"/>
      <c r="ENZ37"/>
      <c r="EOA37"/>
      <c r="EOB37"/>
      <c r="EOC37"/>
      <c r="EOD37"/>
      <c r="EOE37"/>
      <c r="EOF37"/>
      <c r="EOG37"/>
      <c r="EOH37"/>
      <c r="EOI37"/>
      <c r="EOJ37"/>
      <c r="EOK37"/>
      <c r="EOL37"/>
      <c r="EOM37"/>
      <c r="EON37"/>
      <c r="EOO37"/>
      <c r="EOP37"/>
      <c r="EOQ37"/>
      <c r="EOR37"/>
      <c r="EOS37"/>
      <c r="EOT37"/>
      <c r="EOU37"/>
      <c r="EOV37"/>
      <c r="EOW37"/>
      <c r="EOX37"/>
      <c r="EOY37"/>
      <c r="EOZ37"/>
      <c r="EPA37"/>
      <c r="EPB37"/>
      <c r="EPC37"/>
      <c r="EPD37"/>
      <c r="EPE37"/>
      <c r="EPF37"/>
      <c r="EPG37"/>
      <c r="EPH37"/>
      <c r="EPI37"/>
      <c r="EPJ37"/>
      <c r="EPK37"/>
      <c r="EPL37"/>
      <c r="EPM37"/>
      <c r="EPN37"/>
      <c r="EPO37"/>
      <c r="EPP37"/>
      <c r="EPQ37"/>
      <c r="EPR37"/>
      <c r="EPS37"/>
      <c r="EPT37"/>
      <c r="EPU37"/>
      <c r="EPV37"/>
      <c r="EPW37"/>
      <c r="EPX37"/>
      <c r="EPY37"/>
      <c r="EPZ37"/>
      <c r="EQA37"/>
      <c r="EQB37"/>
      <c r="EQC37"/>
      <c r="EQD37"/>
      <c r="EQE37"/>
      <c r="EQF37"/>
      <c r="EQG37"/>
      <c r="EQH37"/>
      <c r="EQI37"/>
      <c r="EQJ37"/>
      <c r="EQK37"/>
      <c r="EQL37"/>
      <c r="EQM37"/>
      <c r="EQN37"/>
      <c r="EQO37"/>
      <c r="EQP37"/>
      <c r="EQQ37"/>
      <c r="EQR37"/>
      <c r="EQS37"/>
      <c r="EQT37"/>
      <c r="EQU37"/>
      <c r="EQV37"/>
      <c r="EQW37"/>
      <c r="EQX37"/>
      <c r="EQY37"/>
      <c r="EQZ37"/>
      <c r="ERA37"/>
      <c r="ERB37"/>
      <c r="ERC37"/>
      <c r="ERD37"/>
      <c r="ERE37"/>
      <c r="ERF37"/>
      <c r="ERG37"/>
      <c r="ERH37"/>
      <c r="ERI37"/>
      <c r="ERJ37"/>
      <c r="ERK37"/>
      <c r="ERL37"/>
      <c r="ERM37"/>
      <c r="ERN37"/>
      <c r="ERO37"/>
      <c r="ERP37"/>
      <c r="ERQ37"/>
      <c r="ERR37"/>
      <c r="ERS37"/>
      <c r="ERT37"/>
      <c r="ERU37"/>
      <c r="ERV37"/>
      <c r="ERW37"/>
      <c r="ERX37"/>
      <c r="ERY37"/>
      <c r="ERZ37"/>
      <c r="ESA37"/>
      <c r="ESB37"/>
      <c r="ESC37"/>
      <c r="ESD37"/>
      <c r="ESE37"/>
      <c r="ESF37"/>
      <c r="ESG37"/>
      <c r="ESH37"/>
      <c r="ESI37"/>
      <c r="ESJ37"/>
      <c r="ESK37"/>
      <c r="ESL37"/>
      <c r="ESM37"/>
      <c r="ESN37"/>
      <c r="ESO37"/>
      <c r="ESP37"/>
      <c r="ESQ37"/>
      <c r="ESR37"/>
      <c r="ESS37"/>
      <c r="EST37"/>
      <c r="ESU37"/>
      <c r="ESV37"/>
      <c r="ESW37"/>
      <c r="ESX37"/>
      <c r="ESY37"/>
      <c r="ESZ37"/>
      <c r="ETA37"/>
      <c r="ETB37"/>
      <c r="ETC37"/>
      <c r="ETD37"/>
      <c r="ETE37"/>
      <c r="ETF37"/>
      <c r="ETG37"/>
      <c r="ETH37"/>
      <c r="ETI37"/>
      <c r="ETJ37"/>
      <c r="ETK37"/>
      <c r="ETL37"/>
      <c r="ETM37"/>
      <c r="ETN37"/>
      <c r="ETO37"/>
      <c r="ETP37"/>
      <c r="ETQ37"/>
      <c r="ETR37"/>
      <c r="ETS37"/>
      <c r="ETT37"/>
      <c r="ETU37"/>
      <c r="ETV37"/>
      <c r="ETW37"/>
      <c r="ETX37"/>
      <c r="ETY37"/>
      <c r="ETZ37"/>
      <c r="EUA37"/>
      <c r="EUB37"/>
      <c r="EUC37"/>
      <c r="EUD37"/>
      <c r="EUE37"/>
      <c r="EUF37"/>
      <c r="EUG37"/>
      <c r="EUH37"/>
      <c r="EUI37"/>
      <c r="EUJ37"/>
      <c r="EUK37"/>
      <c r="EUL37"/>
      <c r="EUM37"/>
      <c r="EUN37"/>
      <c r="EUO37"/>
      <c r="EUP37"/>
      <c r="EUQ37"/>
      <c r="EUR37"/>
      <c r="EUS37"/>
      <c r="EUT37"/>
      <c r="EUU37"/>
      <c r="EUV37"/>
      <c r="EUW37"/>
      <c r="EUX37"/>
      <c r="EUY37"/>
      <c r="EUZ37"/>
      <c r="EVA37"/>
      <c r="EVB37"/>
      <c r="EVC37"/>
      <c r="EVD37"/>
      <c r="EVE37"/>
      <c r="EVF37"/>
      <c r="EVG37"/>
      <c r="EVH37"/>
      <c r="EVI37"/>
      <c r="EVJ37"/>
      <c r="EVK37"/>
      <c r="EVL37"/>
      <c r="EVM37"/>
      <c r="EVN37"/>
      <c r="EVO37"/>
      <c r="EVP37"/>
      <c r="EVQ37"/>
      <c r="EVR37"/>
      <c r="EVS37"/>
      <c r="EVT37"/>
      <c r="EVU37"/>
      <c r="EVV37"/>
      <c r="EVW37"/>
      <c r="EVX37"/>
      <c r="EVY37"/>
      <c r="EVZ37"/>
      <c r="EWA37"/>
      <c r="EWB37"/>
      <c r="EWC37"/>
      <c r="EWD37"/>
      <c r="EWE37"/>
      <c r="EWF37"/>
      <c r="EWG37"/>
      <c r="EWH37"/>
      <c r="EWI37"/>
      <c r="EWJ37"/>
      <c r="EWK37"/>
      <c r="EWL37"/>
      <c r="EWM37"/>
      <c r="EWN37"/>
      <c r="EWO37"/>
      <c r="EWP37"/>
      <c r="EWQ37"/>
      <c r="EWR37"/>
      <c r="EWS37"/>
      <c r="EWT37"/>
      <c r="EWU37"/>
      <c r="EWV37"/>
      <c r="EWW37"/>
      <c r="EWX37"/>
      <c r="EWY37"/>
      <c r="EWZ37"/>
      <c r="EXA37"/>
      <c r="EXB37"/>
      <c r="EXC37"/>
      <c r="EXD37"/>
      <c r="EXE37"/>
      <c r="EXF37"/>
      <c r="EXG37"/>
      <c r="EXH37"/>
      <c r="EXI37"/>
      <c r="EXJ37"/>
      <c r="EXK37"/>
      <c r="EXL37"/>
      <c r="EXM37"/>
      <c r="EXN37"/>
      <c r="EXO37"/>
      <c r="EXP37"/>
      <c r="EXQ37"/>
      <c r="EXR37"/>
      <c r="EXS37"/>
      <c r="EXT37"/>
      <c r="EXU37"/>
      <c r="EXV37"/>
      <c r="EXW37"/>
      <c r="EXX37"/>
      <c r="EXY37"/>
      <c r="EXZ37"/>
      <c r="EYA37"/>
      <c r="EYB37"/>
      <c r="EYC37"/>
      <c r="EYD37"/>
      <c r="EYE37"/>
      <c r="EYF37"/>
      <c r="EYG37"/>
      <c r="EYH37"/>
      <c r="EYI37"/>
      <c r="EYJ37"/>
      <c r="EYK37"/>
      <c r="EYL37"/>
      <c r="EYM37"/>
      <c r="EYN37"/>
      <c r="EYO37"/>
      <c r="EYP37"/>
      <c r="EYQ37"/>
      <c r="EYR37"/>
      <c r="EYS37"/>
      <c r="EYT37"/>
      <c r="EYU37"/>
      <c r="EYV37"/>
      <c r="EYW37"/>
      <c r="EYX37"/>
      <c r="EYY37"/>
      <c r="EYZ37"/>
      <c r="EZA37"/>
      <c r="EZB37"/>
      <c r="EZC37"/>
      <c r="EZD37"/>
      <c r="EZE37"/>
      <c r="EZF37"/>
      <c r="EZG37"/>
      <c r="EZH37"/>
      <c r="EZI37"/>
      <c r="EZJ37"/>
      <c r="EZK37"/>
      <c r="EZL37"/>
      <c r="EZM37"/>
      <c r="EZN37"/>
      <c r="EZO37"/>
      <c r="EZP37"/>
      <c r="EZQ37"/>
      <c r="EZR37"/>
      <c r="EZS37"/>
      <c r="EZT37"/>
      <c r="EZU37"/>
      <c r="EZV37"/>
      <c r="EZW37"/>
      <c r="EZX37"/>
      <c r="EZY37"/>
      <c r="EZZ37"/>
      <c r="FAA37"/>
      <c r="FAB37"/>
      <c r="FAC37"/>
      <c r="FAD37"/>
      <c r="FAE37"/>
      <c r="FAF37"/>
      <c r="FAG37"/>
      <c r="FAH37"/>
      <c r="FAI37"/>
      <c r="FAJ37"/>
      <c r="FAK37"/>
      <c r="FAL37"/>
      <c r="FAM37"/>
      <c r="FAN37"/>
      <c r="FAO37"/>
      <c r="FAP37"/>
      <c r="FAQ37"/>
      <c r="FAR37"/>
      <c r="FAS37"/>
      <c r="FAT37"/>
      <c r="FAU37"/>
      <c r="FAV37"/>
      <c r="FAW37"/>
      <c r="FAX37"/>
      <c r="FAY37"/>
      <c r="FAZ37"/>
      <c r="FBA37"/>
      <c r="FBB37"/>
      <c r="FBC37"/>
      <c r="FBD37"/>
      <c r="FBE37"/>
      <c r="FBF37"/>
      <c r="FBG37"/>
      <c r="FBH37"/>
      <c r="FBI37"/>
      <c r="FBJ37"/>
      <c r="FBK37"/>
      <c r="FBL37"/>
      <c r="FBM37"/>
      <c r="FBN37"/>
      <c r="FBO37"/>
      <c r="FBP37"/>
      <c r="FBQ37"/>
      <c r="FBR37"/>
      <c r="FBS37"/>
      <c r="FBT37"/>
      <c r="FBU37"/>
      <c r="FBV37"/>
      <c r="FBW37"/>
      <c r="FBX37"/>
      <c r="FBY37"/>
      <c r="FBZ37"/>
      <c r="FCA37"/>
      <c r="FCB37"/>
      <c r="FCC37"/>
      <c r="FCD37"/>
      <c r="FCE37"/>
      <c r="FCF37"/>
      <c r="FCG37"/>
      <c r="FCH37"/>
      <c r="FCI37"/>
      <c r="FCJ37"/>
      <c r="FCK37"/>
      <c r="FCL37"/>
      <c r="FCM37"/>
      <c r="FCN37"/>
      <c r="FCO37"/>
      <c r="FCP37"/>
      <c r="FCQ37"/>
      <c r="FCR37"/>
      <c r="FCS37"/>
      <c r="FCT37"/>
      <c r="FCU37"/>
      <c r="FCV37"/>
      <c r="FCW37"/>
      <c r="FCX37"/>
      <c r="FCY37"/>
      <c r="FCZ37"/>
      <c r="FDA37"/>
      <c r="FDB37"/>
      <c r="FDC37"/>
      <c r="FDD37"/>
      <c r="FDE37"/>
      <c r="FDF37"/>
      <c r="FDG37"/>
      <c r="FDH37"/>
      <c r="FDI37"/>
      <c r="FDJ37"/>
      <c r="FDK37"/>
      <c r="FDL37"/>
      <c r="FDM37"/>
      <c r="FDN37"/>
      <c r="FDO37"/>
      <c r="FDP37"/>
      <c r="FDQ37"/>
      <c r="FDR37"/>
      <c r="FDS37"/>
      <c r="FDT37"/>
      <c r="FDU37"/>
      <c r="FDV37"/>
      <c r="FDW37"/>
      <c r="FDX37"/>
      <c r="FDY37"/>
      <c r="FDZ37"/>
      <c r="FEA37"/>
      <c r="FEB37"/>
      <c r="FEC37"/>
      <c r="FED37"/>
      <c r="FEE37"/>
      <c r="FEF37"/>
      <c r="FEG37"/>
      <c r="FEH37"/>
      <c r="FEI37"/>
      <c r="FEJ37"/>
      <c r="FEK37"/>
      <c r="FEL37"/>
      <c r="FEM37"/>
      <c r="FEN37"/>
      <c r="FEO37"/>
      <c r="FEP37"/>
      <c r="FEQ37"/>
      <c r="FER37"/>
      <c r="FES37"/>
      <c r="FET37"/>
      <c r="FEU37"/>
      <c r="FEV37"/>
      <c r="FEW37"/>
      <c r="FEX37"/>
      <c r="FEY37"/>
      <c r="FEZ37"/>
      <c r="FFA37"/>
      <c r="FFB37"/>
      <c r="FFC37"/>
      <c r="FFD37"/>
      <c r="FFE37"/>
      <c r="FFF37"/>
      <c r="FFG37"/>
      <c r="FFH37"/>
      <c r="FFI37"/>
      <c r="FFJ37"/>
      <c r="FFK37"/>
      <c r="FFL37"/>
      <c r="FFM37"/>
      <c r="FFN37"/>
      <c r="FFO37"/>
      <c r="FFP37"/>
      <c r="FFQ37"/>
      <c r="FFR37"/>
      <c r="FFS37"/>
      <c r="FFT37"/>
      <c r="FFU37"/>
      <c r="FFV37"/>
      <c r="FFW37"/>
      <c r="FFX37"/>
      <c r="FFY37"/>
      <c r="FFZ37"/>
      <c r="FGA37"/>
      <c r="FGB37"/>
      <c r="FGC37"/>
      <c r="FGD37"/>
      <c r="FGE37"/>
      <c r="FGF37"/>
      <c r="FGG37"/>
      <c r="FGH37"/>
      <c r="FGI37"/>
      <c r="FGJ37"/>
      <c r="FGK37"/>
      <c r="FGL37"/>
      <c r="FGM37"/>
      <c r="FGN37"/>
      <c r="FGO37"/>
      <c r="FGP37"/>
      <c r="FGQ37"/>
      <c r="FGR37"/>
      <c r="FGS37"/>
      <c r="FGT37"/>
      <c r="FGU37"/>
      <c r="FGV37"/>
      <c r="FGW37"/>
      <c r="FGX37"/>
      <c r="FGY37"/>
      <c r="FGZ37"/>
      <c r="FHA37"/>
      <c r="FHB37"/>
      <c r="FHC37"/>
      <c r="FHD37"/>
      <c r="FHE37"/>
      <c r="FHF37"/>
      <c r="FHG37"/>
      <c r="FHH37"/>
      <c r="FHI37"/>
      <c r="FHJ37"/>
      <c r="FHK37"/>
      <c r="FHL37"/>
      <c r="FHM37"/>
      <c r="FHN37"/>
      <c r="FHO37"/>
      <c r="FHP37"/>
      <c r="FHQ37"/>
      <c r="FHR37"/>
      <c r="FHS37"/>
      <c r="FHT37"/>
      <c r="FHU37"/>
      <c r="FHV37"/>
      <c r="FHW37"/>
      <c r="FHX37"/>
      <c r="FHY37"/>
      <c r="FHZ37"/>
      <c r="FIA37"/>
      <c r="FIB37"/>
      <c r="FIC37"/>
      <c r="FID37"/>
      <c r="FIE37"/>
      <c r="FIF37"/>
      <c r="FIG37"/>
      <c r="FIH37"/>
      <c r="FII37"/>
      <c r="FIJ37"/>
      <c r="FIK37"/>
      <c r="FIL37"/>
      <c r="FIM37"/>
      <c r="FIN37"/>
      <c r="FIO37"/>
      <c r="FIP37"/>
      <c r="FIQ37"/>
      <c r="FIR37"/>
      <c r="FIS37"/>
      <c r="FIT37"/>
      <c r="FIU37"/>
      <c r="FIV37"/>
      <c r="FIW37"/>
      <c r="FIX37"/>
      <c r="FIY37"/>
      <c r="FIZ37"/>
      <c r="FJA37"/>
      <c r="FJB37"/>
      <c r="FJC37"/>
      <c r="FJD37"/>
      <c r="FJE37"/>
      <c r="FJF37"/>
      <c r="FJG37"/>
      <c r="FJH37"/>
      <c r="FJI37"/>
      <c r="FJJ37"/>
      <c r="FJK37"/>
      <c r="FJL37"/>
      <c r="FJM37"/>
      <c r="FJN37"/>
      <c r="FJO37"/>
      <c r="FJP37"/>
      <c r="FJQ37"/>
      <c r="FJR37"/>
      <c r="FJS37"/>
      <c r="FJT37"/>
      <c r="FJU37"/>
      <c r="FJV37"/>
      <c r="FJW37"/>
      <c r="FJX37"/>
      <c r="FJY37"/>
      <c r="FJZ37"/>
      <c r="FKA37"/>
      <c r="FKB37"/>
      <c r="FKC37"/>
      <c r="FKD37"/>
      <c r="FKE37"/>
      <c r="FKF37"/>
      <c r="FKG37"/>
      <c r="FKH37"/>
      <c r="FKI37"/>
      <c r="FKJ37"/>
      <c r="FKK37"/>
      <c r="FKL37"/>
      <c r="FKM37"/>
      <c r="FKN37"/>
      <c r="FKO37"/>
      <c r="FKP37"/>
      <c r="FKQ37"/>
      <c r="FKR37"/>
      <c r="FKS37"/>
      <c r="FKT37"/>
      <c r="FKU37"/>
      <c r="FKV37"/>
      <c r="FKW37"/>
      <c r="FKX37"/>
      <c r="FKY37"/>
      <c r="FKZ37"/>
      <c r="FLA37"/>
      <c r="FLB37"/>
      <c r="FLC37"/>
      <c r="FLD37"/>
      <c r="FLE37"/>
      <c r="FLF37"/>
      <c r="FLG37"/>
      <c r="FLH37"/>
      <c r="FLI37"/>
      <c r="FLJ37"/>
      <c r="FLK37"/>
      <c r="FLL37"/>
      <c r="FLM37"/>
      <c r="FLN37"/>
      <c r="FLO37"/>
      <c r="FLP37"/>
      <c r="FLQ37"/>
      <c r="FLR37"/>
      <c r="FLS37"/>
      <c r="FLT37"/>
      <c r="FLU37"/>
      <c r="FLV37"/>
      <c r="FLW37"/>
      <c r="FLX37"/>
      <c r="FLY37"/>
      <c r="FLZ37"/>
      <c r="FMA37"/>
      <c r="FMB37"/>
      <c r="FMC37"/>
      <c r="FMD37"/>
      <c r="FME37"/>
      <c r="FMF37"/>
      <c r="FMG37"/>
      <c r="FMH37"/>
      <c r="FMI37"/>
      <c r="FMJ37"/>
      <c r="FMK37"/>
      <c r="FML37"/>
      <c r="FMM37"/>
      <c r="FMN37"/>
      <c r="FMO37"/>
      <c r="FMP37"/>
      <c r="FMQ37"/>
      <c r="FMR37"/>
      <c r="FMS37"/>
      <c r="FMT37"/>
      <c r="FMU37"/>
      <c r="FMV37"/>
      <c r="FMW37"/>
      <c r="FMX37"/>
      <c r="FMY37"/>
      <c r="FMZ37"/>
      <c r="FNA37"/>
      <c r="FNB37"/>
      <c r="FNC37"/>
      <c r="FND37"/>
      <c r="FNE37"/>
      <c r="FNF37"/>
      <c r="FNG37"/>
      <c r="FNH37"/>
      <c r="FNI37"/>
      <c r="FNJ37"/>
      <c r="FNK37"/>
      <c r="FNL37"/>
      <c r="FNM37"/>
      <c r="FNN37"/>
      <c r="FNO37"/>
      <c r="FNP37"/>
      <c r="FNQ37"/>
      <c r="FNR37"/>
      <c r="FNS37"/>
      <c r="FNT37"/>
      <c r="FNU37"/>
      <c r="FNV37"/>
      <c r="FNW37"/>
      <c r="FNX37"/>
      <c r="FNY37"/>
      <c r="FNZ37"/>
      <c r="FOA37"/>
      <c r="FOB37"/>
      <c r="FOC37"/>
      <c r="FOD37"/>
      <c r="FOE37"/>
      <c r="FOF37"/>
      <c r="FOG37"/>
      <c r="FOH37"/>
      <c r="FOI37"/>
      <c r="FOJ37"/>
      <c r="FOK37"/>
      <c r="FOL37"/>
      <c r="FOM37"/>
      <c r="FON37"/>
      <c r="FOO37"/>
      <c r="FOP37"/>
      <c r="FOQ37"/>
      <c r="FOR37"/>
      <c r="FOS37"/>
      <c r="FOT37"/>
      <c r="FOU37"/>
      <c r="FOV37"/>
      <c r="FOW37"/>
      <c r="FOX37"/>
      <c r="FOY37"/>
      <c r="FOZ37"/>
      <c r="FPA37"/>
      <c r="FPB37"/>
      <c r="FPC37"/>
      <c r="FPD37"/>
      <c r="FPE37"/>
      <c r="FPF37"/>
      <c r="FPG37"/>
      <c r="FPH37"/>
      <c r="FPI37"/>
      <c r="FPJ37"/>
      <c r="FPK37"/>
      <c r="FPL37"/>
      <c r="FPM37"/>
      <c r="FPN37"/>
      <c r="FPO37"/>
      <c r="FPP37"/>
      <c r="FPQ37"/>
      <c r="FPR37"/>
      <c r="FPS37"/>
      <c r="FPT37"/>
      <c r="FPU37"/>
      <c r="FPV37"/>
      <c r="FPW37"/>
      <c r="FPX37"/>
      <c r="FPY37"/>
      <c r="FPZ37"/>
      <c r="FQA37"/>
      <c r="FQB37"/>
      <c r="FQC37"/>
      <c r="FQD37"/>
      <c r="FQE37"/>
      <c r="FQF37"/>
      <c r="FQG37"/>
      <c r="FQH37"/>
      <c r="FQI37"/>
      <c r="FQJ37"/>
      <c r="FQK37"/>
      <c r="FQL37"/>
      <c r="FQM37"/>
      <c r="FQN37"/>
      <c r="FQO37"/>
      <c r="FQP37"/>
      <c r="FQQ37"/>
      <c r="FQR37"/>
      <c r="FQS37"/>
      <c r="FQT37"/>
      <c r="FQU37"/>
      <c r="FQV37"/>
      <c r="FQW37"/>
      <c r="FQX37"/>
      <c r="FQY37"/>
      <c r="FQZ37"/>
      <c r="FRA37"/>
      <c r="FRB37"/>
      <c r="FRC37"/>
      <c r="FRD37"/>
      <c r="FRE37"/>
      <c r="FRF37"/>
      <c r="FRG37"/>
      <c r="FRH37"/>
      <c r="FRI37"/>
      <c r="FRJ37"/>
      <c r="FRK37"/>
      <c r="FRL37"/>
      <c r="FRM37"/>
      <c r="FRN37"/>
      <c r="FRO37"/>
      <c r="FRP37"/>
      <c r="FRQ37"/>
      <c r="FRR37"/>
      <c r="FRS37"/>
      <c r="FRT37"/>
      <c r="FRU37"/>
      <c r="FRV37"/>
      <c r="FRW37"/>
      <c r="FRX37"/>
      <c r="FRY37"/>
      <c r="FRZ37"/>
      <c r="FSA37"/>
      <c r="FSB37"/>
      <c r="FSC37"/>
      <c r="FSD37"/>
      <c r="FSE37"/>
      <c r="FSF37"/>
      <c r="FSG37"/>
      <c r="FSH37"/>
      <c r="FSI37"/>
      <c r="FSJ37"/>
      <c r="FSK37"/>
      <c r="FSL37"/>
      <c r="FSM37"/>
      <c r="FSN37"/>
      <c r="FSO37"/>
      <c r="FSP37"/>
      <c r="FSQ37"/>
      <c r="FSR37"/>
      <c r="FSS37"/>
      <c r="FST37"/>
      <c r="FSU37"/>
      <c r="FSV37"/>
      <c r="FSW37"/>
      <c r="FSX37"/>
      <c r="FSY37"/>
      <c r="FSZ37"/>
      <c r="FTA37"/>
      <c r="FTB37"/>
      <c r="FTC37"/>
      <c r="FTD37"/>
      <c r="FTE37"/>
      <c r="FTF37"/>
      <c r="FTG37"/>
      <c r="FTH37"/>
      <c r="FTI37"/>
      <c r="FTJ37"/>
      <c r="FTK37"/>
      <c r="FTL37"/>
      <c r="FTM37"/>
      <c r="FTN37"/>
      <c r="FTO37"/>
      <c r="FTP37"/>
      <c r="FTQ37"/>
      <c r="FTR37"/>
      <c r="FTS37"/>
      <c r="FTT37"/>
      <c r="FTU37"/>
      <c r="FTV37"/>
      <c r="FTW37"/>
      <c r="FTX37"/>
      <c r="FTY37"/>
      <c r="FTZ37"/>
      <c r="FUA37"/>
      <c r="FUB37"/>
      <c r="FUC37"/>
      <c r="FUD37"/>
      <c r="FUE37"/>
      <c r="FUF37"/>
      <c r="FUG37"/>
      <c r="FUH37"/>
      <c r="FUI37"/>
      <c r="FUJ37"/>
      <c r="FUK37"/>
      <c r="FUL37"/>
      <c r="FUM37"/>
      <c r="FUN37"/>
      <c r="FUO37"/>
      <c r="FUP37"/>
      <c r="FUQ37"/>
      <c r="FUR37"/>
      <c r="FUS37"/>
      <c r="FUT37"/>
      <c r="FUU37"/>
      <c r="FUV37"/>
      <c r="FUW37"/>
      <c r="FUX37"/>
      <c r="FUY37"/>
      <c r="FUZ37"/>
      <c r="FVA37"/>
      <c r="FVB37"/>
      <c r="FVC37"/>
      <c r="FVD37"/>
      <c r="FVE37"/>
      <c r="FVF37"/>
      <c r="FVG37"/>
      <c r="FVH37"/>
      <c r="FVI37"/>
      <c r="FVJ37"/>
      <c r="FVK37"/>
      <c r="FVL37"/>
      <c r="FVM37"/>
      <c r="FVN37"/>
      <c r="FVO37"/>
      <c r="FVP37"/>
      <c r="FVQ37"/>
      <c r="FVR37"/>
      <c r="FVS37"/>
      <c r="FVT37"/>
      <c r="FVU37"/>
      <c r="FVV37"/>
      <c r="FVW37"/>
      <c r="FVX37"/>
      <c r="FVY37"/>
      <c r="FVZ37"/>
      <c r="FWA37"/>
      <c r="FWB37"/>
      <c r="FWC37"/>
      <c r="FWD37"/>
      <c r="FWE37"/>
      <c r="FWF37"/>
      <c r="FWG37"/>
      <c r="FWH37"/>
      <c r="FWI37"/>
      <c r="FWJ37"/>
      <c r="FWK37"/>
      <c r="FWL37"/>
      <c r="FWM37"/>
      <c r="FWN37"/>
      <c r="FWO37"/>
      <c r="FWP37"/>
      <c r="FWQ37"/>
      <c r="FWR37"/>
      <c r="FWS37"/>
      <c r="FWT37"/>
      <c r="FWU37"/>
      <c r="FWV37"/>
      <c r="FWW37"/>
      <c r="FWX37"/>
      <c r="FWY37"/>
      <c r="FWZ37"/>
      <c r="FXA37"/>
      <c r="FXB37"/>
      <c r="FXC37"/>
      <c r="FXD37"/>
      <c r="FXE37"/>
      <c r="FXF37"/>
      <c r="FXG37"/>
      <c r="FXH37"/>
      <c r="FXI37"/>
      <c r="FXJ37"/>
      <c r="FXK37"/>
      <c r="FXL37"/>
      <c r="FXM37"/>
      <c r="FXN37"/>
      <c r="FXO37"/>
      <c r="FXP37"/>
      <c r="FXQ37"/>
      <c r="FXR37"/>
      <c r="FXS37"/>
      <c r="FXT37"/>
      <c r="FXU37"/>
      <c r="FXV37"/>
      <c r="FXW37"/>
      <c r="FXX37"/>
      <c r="FXY37"/>
      <c r="FXZ37"/>
      <c r="FYA37"/>
      <c r="FYB37"/>
      <c r="FYC37"/>
      <c r="FYD37"/>
      <c r="FYE37"/>
      <c r="FYF37"/>
      <c r="FYG37"/>
      <c r="FYH37"/>
      <c r="FYI37"/>
      <c r="FYJ37"/>
      <c r="FYK37"/>
      <c r="FYL37"/>
      <c r="FYM37"/>
      <c r="FYN37"/>
      <c r="FYO37"/>
      <c r="FYP37"/>
      <c r="FYQ37"/>
      <c r="FYR37"/>
      <c r="FYS37"/>
      <c r="FYT37"/>
      <c r="FYU37"/>
      <c r="FYV37"/>
      <c r="FYW37"/>
      <c r="FYX37"/>
      <c r="FYY37"/>
      <c r="FYZ37"/>
      <c r="FZA37"/>
      <c r="FZB37"/>
      <c r="FZC37"/>
      <c r="FZD37"/>
      <c r="FZE37"/>
      <c r="FZF37"/>
      <c r="FZG37"/>
      <c r="FZH37"/>
      <c r="FZI37"/>
      <c r="FZJ37"/>
      <c r="FZK37"/>
      <c r="FZL37"/>
      <c r="FZM37"/>
      <c r="FZN37"/>
      <c r="FZO37"/>
      <c r="FZP37"/>
      <c r="FZQ37"/>
      <c r="FZR37"/>
      <c r="FZS37"/>
      <c r="FZT37"/>
      <c r="FZU37"/>
      <c r="FZV37"/>
      <c r="FZW37"/>
      <c r="FZX37"/>
      <c r="FZY37"/>
      <c r="FZZ37"/>
      <c r="GAA37"/>
      <c r="GAB37"/>
      <c r="GAC37"/>
      <c r="GAD37"/>
      <c r="GAE37"/>
      <c r="GAF37"/>
      <c r="GAG37"/>
      <c r="GAH37"/>
      <c r="GAI37"/>
      <c r="GAJ37"/>
      <c r="GAK37"/>
      <c r="GAL37"/>
      <c r="GAM37"/>
      <c r="GAN37"/>
      <c r="GAO37"/>
      <c r="GAP37"/>
      <c r="GAQ37"/>
      <c r="GAR37"/>
      <c r="GAS37"/>
      <c r="GAT37"/>
      <c r="GAU37"/>
      <c r="GAV37"/>
      <c r="GAW37"/>
      <c r="GAX37"/>
      <c r="GAY37"/>
      <c r="GAZ37"/>
      <c r="GBA37"/>
      <c r="GBB37"/>
      <c r="GBC37"/>
      <c r="GBD37"/>
      <c r="GBE37"/>
      <c r="GBF37"/>
      <c r="GBG37"/>
      <c r="GBH37"/>
      <c r="GBI37"/>
      <c r="GBJ37"/>
      <c r="GBK37"/>
      <c r="GBL37"/>
      <c r="GBM37"/>
      <c r="GBN37"/>
      <c r="GBO37"/>
      <c r="GBP37"/>
      <c r="GBQ37"/>
      <c r="GBR37"/>
      <c r="GBS37"/>
      <c r="GBT37"/>
      <c r="GBU37"/>
      <c r="GBV37"/>
      <c r="GBW37"/>
      <c r="GBX37"/>
      <c r="GBY37"/>
      <c r="GBZ37"/>
      <c r="GCA37"/>
      <c r="GCB37"/>
      <c r="GCC37"/>
      <c r="GCD37"/>
      <c r="GCE37"/>
      <c r="GCF37"/>
      <c r="GCG37"/>
      <c r="GCH37"/>
      <c r="GCI37"/>
      <c r="GCJ37"/>
      <c r="GCK37"/>
      <c r="GCL37"/>
      <c r="GCM37"/>
      <c r="GCN37"/>
      <c r="GCO37"/>
      <c r="GCP37"/>
      <c r="GCQ37"/>
      <c r="GCR37"/>
      <c r="GCS37"/>
      <c r="GCT37"/>
      <c r="GCU37"/>
      <c r="GCV37"/>
      <c r="GCW37"/>
      <c r="GCX37"/>
      <c r="GCY37"/>
      <c r="GCZ37"/>
      <c r="GDA37"/>
      <c r="GDB37"/>
      <c r="GDC37"/>
      <c r="GDD37"/>
      <c r="GDE37"/>
      <c r="GDF37"/>
      <c r="GDG37"/>
      <c r="GDH37"/>
      <c r="GDI37"/>
      <c r="GDJ37"/>
      <c r="GDK37"/>
      <c r="GDL37"/>
      <c r="GDM37"/>
      <c r="GDN37"/>
      <c r="GDO37"/>
      <c r="GDP37"/>
      <c r="GDQ37"/>
      <c r="GDR37"/>
      <c r="GDS37"/>
      <c r="GDT37"/>
      <c r="GDU37"/>
      <c r="GDV37"/>
      <c r="GDW37"/>
      <c r="GDX37"/>
      <c r="GDY37"/>
      <c r="GDZ37"/>
      <c r="GEA37"/>
      <c r="GEB37"/>
      <c r="GEC37"/>
      <c r="GED37"/>
      <c r="GEE37"/>
      <c r="GEF37"/>
      <c r="GEG37"/>
      <c r="GEH37"/>
      <c r="GEI37"/>
      <c r="GEJ37"/>
      <c r="GEK37"/>
      <c r="GEL37"/>
      <c r="GEM37"/>
      <c r="GEN37"/>
      <c r="GEO37"/>
      <c r="GEP37"/>
      <c r="GEQ37"/>
      <c r="GER37"/>
      <c r="GES37"/>
      <c r="GET37"/>
      <c r="GEU37"/>
      <c r="GEV37"/>
      <c r="GEW37"/>
      <c r="GEX37"/>
      <c r="GEY37"/>
      <c r="GEZ37"/>
      <c r="GFA37"/>
      <c r="GFB37"/>
      <c r="GFC37"/>
      <c r="GFD37"/>
      <c r="GFE37"/>
      <c r="GFF37"/>
      <c r="GFG37"/>
      <c r="GFH37"/>
      <c r="GFI37"/>
      <c r="GFJ37"/>
      <c r="GFK37"/>
      <c r="GFL37"/>
      <c r="GFM37"/>
      <c r="GFN37"/>
      <c r="GFO37"/>
      <c r="GFP37"/>
      <c r="GFQ37"/>
      <c r="GFR37"/>
      <c r="GFS37"/>
      <c r="GFT37"/>
      <c r="GFU37"/>
      <c r="GFV37"/>
      <c r="GFW37"/>
      <c r="GFX37"/>
      <c r="GFY37"/>
      <c r="GFZ37"/>
      <c r="GGA37"/>
      <c r="GGB37"/>
      <c r="GGC37"/>
      <c r="GGD37"/>
      <c r="GGE37"/>
      <c r="GGF37"/>
      <c r="GGG37"/>
      <c r="GGH37"/>
      <c r="GGI37"/>
      <c r="GGJ37"/>
      <c r="GGK37"/>
      <c r="GGL37"/>
      <c r="GGM37"/>
      <c r="GGN37"/>
      <c r="GGO37"/>
      <c r="GGP37"/>
      <c r="GGQ37"/>
      <c r="GGR37"/>
      <c r="GGS37"/>
      <c r="GGT37"/>
      <c r="GGU37"/>
      <c r="GGV37"/>
      <c r="GGW37"/>
      <c r="GGX37"/>
      <c r="GGY37"/>
      <c r="GGZ37"/>
      <c r="GHA37"/>
      <c r="GHB37"/>
      <c r="GHC37"/>
      <c r="GHD37"/>
      <c r="GHE37"/>
      <c r="GHF37"/>
      <c r="GHG37"/>
      <c r="GHH37"/>
      <c r="GHI37"/>
      <c r="GHJ37"/>
      <c r="GHK37"/>
      <c r="GHL37"/>
      <c r="GHM37"/>
      <c r="GHN37"/>
      <c r="GHO37"/>
      <c r="GHP37"/>
      <c r="GHQ37"/>
      <c r="GHR37"/>
      <c r="GHS37"/>
      <c r="GHT37"/>
      <c r="GHU37"/>
      <c r="GHV37"/>
      <c r="GHW37"/>
      <c r="GHX37"/>
      <c r="GHY37"/>
      <c r="GHZ37"/>
      <c r="GIA37"/>
      <c r="GIB37"/>
      <c r="GIC37"/>
      <c r="GID37"/>
      <c r="GIE37"/>
      <c r="GIF37"/>
      <c r="GIG37"/>
      <c r="GIH37"/>
      <c r="GII37"/>
      <c r="GIJ37"/>
      <c r="GIK37"/>
      <c r="GIL37"/>
      <c r="GIM37"/>
      <c r="GIN37"/>
      <c r="GIO37"/>
      <c r="GIP37"/>
      <c r="GIQ37"/>
      <c r="GIR37"/>
      <c r="GIS37"/>
      <c r="GIT37"/>
      <c r="GIU37"/>
      <c r="GIV37"/>
      <c r="GIW37"/>
      <c r="GIX37"/>
      <c r="GIY37"/>
      <c r="GIZ37"/>
      <c r="GJA37"/>
      <c r="GJB37"/>
      <c r="GJC37"/>
      <c r="GJD37"/>
      <c r="GJE37"/>
      <c r="GJF37"/>
      <c r="GJG37"/>
      <c r="GJH37"/>
      <c r="GJI37"/>
      <c r="GJJ37"/>
      <c r="GJK37"/>
      <c r="GJL37"/>
      <c r="GJM37"/>
      <c r="GJN37"/>
      <c r="GJO37"/>
      <c r="GJP37"/>
      <c r="GJQ37"/>
      <c r="GJR37"/>
      <c r="GJS37"/>
      <c r="GJT37"/>
      <c r="GJU37"/>
      <c r="GJV37"/>
      <c r="GJW37"/>
      <c r="GJX37"/>
      <c r="GJY37"/>
      <c r="GJZ37"/>
      <c r="GKA37"/>
      <c r="GKB37"/>
      <c r="GKC37"/>
      <c r="GKD37"/>
      <c r="GKE37"/>
      <c r="GKF37"/>
      <c r="GKG37"/>
      <c r="GKH37"/>
      <c r="GKI37"/>
      <c r="GKJ37"/>
      <c r="GKK37"/>
      <c r="GKL37"/>
      <c r="GKM37"/>
      <c r="GKN37"/>
      <c r="GKO37"/>
      <c r="GKP37"/>
      <c r="GKQ37"/>
      <c r="GKR37"/>
      <c r="GKS37"/>
      <c r="GKT37"/>
      <c r="GKU37"/>
      <c r="GKV37"/>
      <c r="GKW37"/>
      <c r="GKX37"/>
      <c r="GKY37"/>
      <c r="GKZ37"/>
      <c r="GLA37"/>
      <c r="GLB37"/>
      <c r="GLC37"/>
      <c r="GLD37"/>
      <c r="GLE37"/>
      <c r="GLF37"/>
      <c r="GLG37"/>
      <c r="GLH37"/>
      <c r="GLI37"/>
      <c r="GLJ37"/>
      <c r="GLK37"/>
      <c r="GLL37"/>
      <c r="GLM37"/>
      <c r="GLN37"/>
      <c r="GLO37"/>
      <c r="GLP37"/>
      <c r="GLQ37"/>
      <c r="GLR37"/>
      <c r="GLS37"/>
      <c r="GLT37"/>
      <c r="GLU37"/>
      <c r="GLV37"/>
      <c r="GLW37"/>
      <c r="GLX37"/>
      <c r="GLY37"/>
      <c r="GLZ37"/>
      <c r="GMA37"/>
      <c r="GMB37"/>
      <c r="GMC37"/>
      <c r="GMD37"/>
      <c r="GME37"/>
      <c r="GMF37"/>
      <c r="GMG37"/>
      <c r="GMH37"/>
      <c r="GMI37"/>
      <c r="GMJ37"/>
      <c r="GMK37"/>
      <c r="GML37"/>
      <c r="GMM37"/>
      <c r="GMN37"/>
      <c r="GMO37"/>
      <c r="GMP37"/>
      <c r="GMQ37"/>
      <c r="GMR37"/>
      <c r="GMS37"/>
      <c r="GMT37"/>
      <c r="GMU37"/>
      <c r="GMV37"/>
      <c r="GMW37"/>
      <c r="GMX37"/>
      <c r="GMY37"/>
      <c r="GMZ37"/>
      <c r="GNA37"/>
      <c r="GNB37"/>
      <c r="GNC37"/>
      <c r="GND37"/>
      <c r="GNE37"/>
      <c r="GNF37"/>
      <c r="GNG37"/>
      <c r="GNH37"/>
      <c r="GNI37"/>
      <c r="GNJ37"/>
      <c r="GNK37"/>
      <c r="GNL37"/>
      <c r="GNM37"/>
      <c r="GNN37"/>
      <c r="GNO37"/>
      <c r="GNP37"/>
      <c r="GNQ37"/>
      <c r="GNR37"/>
      <c r="GNS37"/>
      <c r="GNT37"/>
      <c r="GNU37"/>
      <c r="GNV37"/>
      <c r="GNW37"/>
      <c r="GNX37"/>
      <c r="GNY37"/>
      <c r="GNZ37"/>
      <c r="GOA37"/>
      <c r="GOB37"/>
      <c r="GOC37"/>
      <c r="GOD37"/>
      <c r="GOE37"/>
      <c r="GOF37"/>
      <c r="GOG37"/>
      <c r="GOH37"/>
      <c r="GOI37"/>
      <c r="GOJ37"/>
      <c r="GOK37"/>
      <c r="GOL37"/>
      <c r="GOM37"/>
      <c r="GON37"/>
      <c r="GOO37"/>
      <c r="GOP37"/>
      <c r="GOQ37"/>
      <c r="GOR37"/>
      <c r="GOS37"/>
      <c r="GOT37"/>
      <c r="GOU37"/>
      <c r="GOV37"/>
      <c r="GOW37"/>
      <c r="GOX37"/>
      <c r="GOY37"/>
      <c r="GOZ37"/>
      <c r="GPA37"/>
      <c r="GPB37"/>
      <c r="GPC37"/>
      <c r="GPD37"/>
      <c r="GPE37"/>
      <c r="GPF37"/>
      <c r="GPG37"/>
      <c r="GPH37"/>
      <c r="GPI37"/>
      <c r="GPJ37"/>
      <c r="GPK37"/>
      <c r="GPL37"/>
      <c r="GPM37"/>
      <c r="GPN37"/>
      <c r="GPO37"/>
      <c r="GPP37"/>
      <c r="GPQ37"/>
      <c r="GPR37"/>
      <c r="GPS37"/>
      <c r="GPT37"/>
      <c r="GPU37"/>
      <c r="GPV37"/>
      <c r="GPW37"/>
      <c r="GPX37"/>
      <c r="GPY37"/>
      <c r="GPZ37"/>
      <c r="GQA37"/>
      <c r="GQB37"/>
      <c r="GQC37"/>
      <c r="GQD37"/>
      <c r="GQE37"/>
      <c r="GQF37"/>
      <c r="GQG37"/>
      <c r="GQH37"/>
      <c r="GQI37"/>
      <c r="GQJ37"/>
      <c r="GQK37"/>
      <c r="GQL37"/>
      <c r="GQM37"/>
      <c r="GQN37"/>
      <c r="GQO37"/>
      <c r="GQP37"/>
      <c r="GQQ37"/>
      <c r="GQR37"/>
      <c r="GQS37"/>
      <c r="GQT37"/>
      <c r="GQU37"/>
      <c r="GQV37"/>
      <c r="GQW37"/>
      <c r="GQX37"/>
      <c r="GQY37"/>
      <c r="GQZ37"/>
      <c r="GRA37"/>
      <c r="GRB37"/>
      <c r="GRC37"/>
      <c r="GRD37"/>
      <c r="GRE37"/>
      <c r="GRF37"/>
      <c r="GRG37"/>
      <c r="GRH37"/>
      <c r="GRI37"/>
      <c r="GRJ37"/>
      <c r="GRK37"/>
      <c r="GRL37"/>
      <c r="GRM37"/>
      <c r="GRN37"/>
      <c r="GRO37"/>
      <c r="GRP37"/>
      <c r="GRQ37"/>
      <c r="GRR37"/>
      <c r="GRS37"/>
      <c r="GRT37"/>
      <c r="GRU37"/>
      <c r="GRV37"/>
      <c r="GRW37"/>
      <c r="GRX37"/>
      <c r="GRY37"/>
      <c r="GRZ37"/>
      <c r="GSA37"/>
      <c r="GSB37"/>
      <c r="GSC37"/>
      <c r="GSD37"/>
      <c r="GSE37"/>
      <c r="GSF37"/>
      <c r="GSG37"/>
      <c r="GSH37"/>
      <c r="GSI37"/>
      <c r="GSJ37"/>
      <c r="GSK37"/>
      <c r="GSL37"/>
      <c r="GSM37"/>
      <c r="GSN37"/>
      <c r="GSO37"/>
      <c r="GSP37"/>
      <c r="GSQ37"/>
      <c r="GSR37"/>
      <c r="GSS37"/>
      <c r="GST37"/>
      <c r="GSU37"/>
      <c r="GSV37"/>
      <c r="GSW37"/>
      <c r="GSX37"/>
      <c r="GSY37"/>
      <c r="GSZ37"/>
      <c r="GTA37"/>
      <c r="GTB37"/>
      <c r="GTC37"/>
      <c r="GTD37"/>
      <c r="GTE37"/>
      <c r="GTF37"/>
      <c r="GTG37"/>
      <c r="GTH37"/>
      <c r="GTI37"/>
      <c r="GTJ37"/>
      <c r="GTK37"/>
      <c r="GTL37"/>
      <c r="GTM37"/>
      <c r="GTN37"/>
      <c r="GTO37"/>
      <c r="GTP37"/>
      <c r="GTQ37"/>
      <c r="GTR37"/>
      <c r="GTS37"/>
      <c r="GTT37"/>
      <c r="GTU37"/>
      <c r="GTV37"/>
      <c r="GTW37"/>
      <c r="GTX37"/>
      <c r="GTY37"/>
      <c r="GTZ37"/>
      <c r="GUA37"/>
      <c r="GUB37"/>
      <c r="GUC37"/>
      <c r="GUD37"/>
      <c r="GUE37"/>
      <c r="GUF37"/>
      <c r="GUG37"/>
      <c r="GUH37"/>
      <c r="GUI37"/>
      <c r="GUJ37"/>
      <c r="GUK37"/>
      <c r="GUL37"/>
      <c r="GUM37"/>
      <c r="GUN37"/>
      <c r="GUO37"/>
      <c r="GUP37"/>
      <c r="GUQ37"/>
      <c r="GUR37"/>
      <c r="GUS37"/>
      <c r="GUT37"/>
      <c r="GUU37"/>
      <c r="GUV37"/>
      <c r="GUW37"/>
      <c r="GUX37"/>
      <c r="GUY37"/>
      <c r="GUZ37"/>
      <c r="GVA37"/>
      <c r="GVB37"/>
      <c r="GVC37"/>
      <c r="GVD37"/>
      <c r="GVE37"/>
      <c r="GVF37"/>
      <c r="GVG37"/>
      <c r="GVH37"/>
      <c r="GVI37"/>
      <c r="GVJ37"/>
      <c r="GVK37"/>
      <c r="GVL37"/>
      <c r="GVM37"/>
      <c r="GVN37"/>
      <c r="GVO37"/>
      <c r="GVP37"/>
      <c r="GVQ37"/>
      <c r="GVR37"/>
      <c r="GVS37"/>
      <c r="GVT37"/>
      <c r="GVU37"/>
      <c r="GVV37"/>
      <c r="GVW37"/>
      <c r="GVX37"/>
      <c r="GVY37"/>
      <c r="GVZ37"/>
      <c r="GWA37"/>
      <c r="GWB37"/>
      <c r="GWC37"/>
      <c r="GWD37"/>
      <c r="GWE37"/>
      <c r="GWF37"/>
      <c r="GWG37"/>
      <c r="GWH37"/>
      <c r="GWI37"/>
      <c r="GWJ37"/>
      <c r="GWK37"/>
      <c r="GWL37"/>
      <c r="GWM37"/>
      <c r="GWN37"/>
      <c r="GWO37"/>
      <c r="GWP37"/>
      <c r="GWQ37"/>
      <c r="GWR37"/>
      <c r="GWS37"/>
      <c r="GWT37"/>
      <c r="GWU37"/>
      <c r="GWV37"/>
      <c r="GWW37"/>
      <c r="GWX37"/>
      <c r="GWY37"/>
      <c r="GWZ37"/>
      <c r="GXA37"/>
      <c r="GXB37"/>
      <c r="GXC37"/>
      <c r="GXD37"/>
      <c r="GXE37"/>
      <c r="GXF37"/>
      <c r="GXG37"/>
      <c r="GXH37"/>
      <c r="GXI37"/>
      <c r="GXJ37"/>
      <c r="GXK37"/>
      <c r="GXL37"/>
      <c r="GXM37"/>
      <c r="GXN37"/>
      <c r="GXO37"/>
      <c r="GXP37"/>
      <c r="GXQ37"/>
      <c r="GXR37"/>
      <c r="GXS37"/>
      <c r="GXT37"/>
      <c r="GXU37"/>
      <c r="GXV37"/>
      <c r="GXW37"/>
      <c r="GXX37"/>
      <c r="GXY37"/>
      <c r="GXZ37"/>
      <c r="GYA37"/>
      <c r="GYB37"/>
      <c r="GYC37"/>
      <c r="GYD37"/>
      <c r="GYE37"/>
      <c r="GYF37"/>
      <c r="GYG37"/>
      <c r="GYH37"/>
      <c r="GYI37"/>
      <c r="GYJ37"/>
      <c r="GYK37"/>
      <c r="GYL37"/>
      <c r="GYM37"/>
      <c r="GYN37"/>
      <c r="GYO37"/>
      <c r="GYP37"/>
      <c r="GYQ37"/>
      <c r="GYR37"/>
      <c r="GYS37"/>
      <c r="GYT37"/>
      <c r="GYU37"/>
      <c r="GYV37"/>
      <c r="GYW37"/>
      <c r="GYX37"/>
      <c r="GYY37"/>
      <c r="GYZ37"/>
      <c r="GZA37"/>
      <c r="GZB37"/>
      <c r="GZC37"/>
      <c r="GZD37"/>
      <c r="GZE37"/>
      <c r="GZF37"/>
      <c r="GZG37"/>
      <c r="GZH37"/>
      <c r="GZI37"/>
      <c r="GZJ37"/>
      <c r="GZK37"/>
      <c r="GZL37"/>
      <c r="GZM37"/>
      <c r="GZN37"/>
      <c r="GZO37"/>
      <c r="GZP37"/>
      <c r="GZQ37"/>
      <c r="GZR37"/>
      <c r="GZS37"/>
      <c r="GZT37"/>
      <c r="GZU37"/>
      <c r="GZV37"/>
      <c r="GZW37"/>
      <c r="GZX37"/>
      <c r="GZY37"/>
      <c r="GZZ37"/>
      <c r="HAA37"/>
      <c r="HAB37"/>
      <c r="HAC37"/>
      <c r="HAD37"/>
      <c r="HAE37"/>
      <c r="HAF37"/>
      <c r="HAG37"/>
      <c r="HAH37"/>
      <c r="HAI37"/>
      <c r="HAJ37"/>
      <c r="HAK37"/>
      <c r="HAL37"/>
      <c r="HAM37"/>
      <c r="HAN37"/>
      <c r="HAO37"/>
      <c r="HAP37"/>
      <c r="HAQ37"/>
      <c r="HAR37"/>
      <c r="HAS37"/>
      <c r="HAT37"/>
      <c r="HAU37"/>
      <c r="HAV37"/>
      <c r="HAW37"/>
      <c r="HAX37"/>
      <c r="HAY37"/>
      <c r="HAZ37"/>
      <c r="HBA37"/>
      <c r="HBB37"/>
      <c r="HBC37"/>
      <c r="HBD37"/>
      <c r="HBE37"/>
      <c r="HBF37"/>
      <c r="HBG37"/>
      <c r="HBH37"/>
      <c r="HBI37"/>
      <c r="HBJ37"/>
      <c r="HBK37"/>
      <c r="HBL37"/>
      <c r="HBM37"/>
      <c r="HBN37"/>
      <c r="HBO37"/>
      <c r="HBP37"/>
      <c r="HBQ37"/>
      <c r="HBR37"/>
      <c r="HBS37"/>
      <c r="HBT37"/>
      <c r="HBU37"/>
      <c r="HBV37"/>
      <c r="HBW37"/>
      <c r="HBX37"/>
      <c r="HBY37"/>
      <c r="HBZ37"/>
      <c r="HCA37"/>
      <c r="HCB37"/>
      <c r="HCC37"/>
      <c r="HCD37"/>
      <c r="HCE37"/>
      <c r="HCF37"/>
      <c r="HCG37"/>
      <c r="HCH37"/>
      <c r="HCI37"/>
      <c r="HCJ37"/>
      <c r="HCK37"/>
      <c r="HCL37"/>
      <c r="HCM37"/>
      <c r="HCN37"/>
      <c r="HCO37"/>
      <c r="HCP37"/>
      <c r="HCQ37"/>
      <c r="HCR37"/>
      <c r="HCS37"/>
      <c r="HCT37"/>
      <c r="HCU37"/>
      <c r="HCV37"/>
      <c r="HCW37"/>
      <c r="HCX37"/>
      <c r="HCY37"/>
      <c r="HCZ37"/>
      <c r="HDA37"/>
      <c r="HDB37"/>
      <c r="HDC37"/>
      <c r="HDD37"/>
      <c r="HDE37"/>
      <c r="HDF37"/>
      <c r="HDG37"/>
      <c r="HDH37"/>
      <c r="HDI37"/>
      <c r="HDJ37"/>
      <c r="HDK37"/>
      <c r="HDL37"/>
      <c r="HDM37"/>
      <c r="HDN37"/>
      <c r="HDO37"/>
      <c r="HDP37"/>
      <c r="HDQ37"/>
      <c r="HDR37"/>
      <c r="HDS37"/>
      <c r="HDT37"/>
      <c r="HDU37"/>
      <c r="HDV37"/>
      <c r="HDW37"/>
      <c r="HDX37"/>
      <c r="HDY37"/>
      <c r="HDZ37"/>
      <c r="HEA37"/>
      <c r="HEB37"/>
      <c r="HEC37"/>
      <c r="HED37"/>
      <c r="HEE37"/>
      <c r="HEF37"/>
      <c r="HEG37"/>
      <c r="HEH37"/>
      <c r="HEI37"/>
      <c r="HEJ37"/>
      <c r="HEK37"/>
      <c r="HEL37"/>
      <c r="HEM37"/>
      <c r="HEN37"/>
      <c r="HEO37"/>
      <c r="HEP37"/>
      <c r="HEQ37"/>
      <c r="HER37"/>
      <c r="HES37"/>
      <c r="HET37"/>
      <c r="HEU37"/>
      <c r="HEV37"/>
      <c r="HEW37"/>
      <c r="HEX37"/>
      <c r="HEY37"/>
      <c r="HEZ37"/>
      <c r="HFA37"/>
      <c r="HFB37"/>
      <c r="HFC37"/>
      <c r="HFD37"/>
      <c r="HFE37"/>
      <c r="HFF37"/>
      <c r="HFG37"/>
      <c r="HFH37"/>
      <c r="HFI37"/>
      <c r="HFJ37"/>
      <c r="HFK37"/>
      <c r="HFL37"/>
      <c r="HFM37"/>
      <c r="HFN37"/>
      <c r="HFO37"/>
      <c r="HFP37"/>
      <c r="HFQ37"/>
      <c r="HFR37"/>
      <c r="HFS37"/>
      <c r="HFT37"/>
      <c r="HFU37"/>
      <c r="HFV37"/>
      <c r="HFW37"/>
      <c r="HFX37"/>
      <c r="HFY37"/>
      <c r="HFZ37"/>
      <c r="HGA37"/>
      <c r="HGB37"/>
      <c r="HGC37"/>
      <c r="HGD37"/>
      <c r="HGE37"/>
      <c r="HGF37"/>
      <c r="HGG37"/>
      <c r="HGH37"/>
      <c r="HGI37"/>
      <c r="HGJ37"/>
      <c r="HGK37"/>
      <c r="HGL37"/>
      <c r="HGM37"/>
      <c r="HGN37"/>
      <c r="HGO37"/>
      <c r="HGP37"/>
      <c r="HGQ37"/>
      <c r="HGR37"/>
      <c r="HGS37"/>
      <c r="HGT37"/>
      <c r="HGU37"/>
      <c r="HGV37"/>
      <c r="HGW37"/>
      <c r="HGX37"/>
      <c r="HGY37"/>
      <c r="HGZ37"/>
      <c r="HHA37"/>
      <c r="HHB37"/>
      <c r="HHC37"/>
      <c r="HHD37"/>
      <c r="HHE37"/>
      <c r="HHF37"/>
      <c r="HHG37"/>
      <c r="HHH37"/>
      <c r="HHI37"/>
      <c r="HHJ37"/>
      <c r="HHK37"/>
      <c r="HHL37"/>
      <c r="HHM37"/>
      <c r="HHN37"/>
      <c r="HHO37"/>
      <c r="HHP37"/>
      <c r="HHQ37"/>
      <c r="HHR37"/>
      <c r="HHS37"/>
      <c r="HHT37"/>
      <c r="HHU37"/>
      <c r="HHV37"/>
      <c r="HHW37"/>
      <c r="HHX37"/>
      <c r="HHY37"/>
      <c r="HHZ37"/>
      <c r="HIA37"/>
      <c r="HIB37"/>
      <c r="HIC37"/>
      <c r="HID37"/>
      <c r="HIE37"/>
      <c r="HIF37"/>
      <c r="HIG37"/>
      <c r="HIH37"/>
      <c r="HII37"/>
      <c r="HIJ37"/>
      <c r="HIK37"/>
      <c r="HIL37"/>
      <c r="HIM37"/>
      <c r="HIN37"/>
      <c r="HIO37"/>
      <c r="HIP37"/>
      <c r="HIQ37"/>
      <c r="HIR37"/>
      <c r="HIS37"/>
      <c r="HIT37"/>
      <c r="HIU37"/>
      <c r="HIV37"/>
      <c r="HIW37"/>
      <c r="HIX37"/>
      <c r="HIY37"/>
      <c r="HIZ37"/>
      <c r="HJA37"/>
      <c r="HJB37"/>
      <c r="HJC37"/>
      <c r="HJD37"/>
      <c r="HJE37"/>
      <c r="HJF37"/>
      <c r="HJG37"/>
      <c r="HJH37"/>
      <c r="HJI37"/>
      <c r="HJJ37"/>
      <c r="HJK37"/>
      <c r="HJL37"/>
      <c r="HJM37"/>
      <c r="HJN37"/>
      <c r="HJO37"/>
      <c r="HJP37"/>
      <c r="HJQ37"/>
      <c r="HJR37"/>
      <c r="HJS37"/>
      <c r="HJT37"/>
      <c r="HJU37"/>
      <c r="HJV37"/>
      <c r="HJW37"/>
      <c r="HJX37"/>
      <c r="HJY37"/>
      <c r="HJZ37"/>
      <c r="HKA37"/>
      <c r="HKB37"/>
      <c r="HKC37"/>
      <c r="HKD37"/>
      <c r="HKE37"/>
      <c r="HKF37"/>
      <c r="HKG37"/>
      <c r="HKH37"/>
      <c r="HKI37"/>
      <c r="HKJ37"/>
      <c r="HKK37"/>
      <c r="HKL37"/>
      <c r="HKM37"/>
      <c r="HKN37"/>
      <c r="HKO37"/>
      <c r="HKP37"/>
      <c r="HKQ37"/>
      <c r="HKR37"/>
      <c r="HKS37"/>
      <c r="HKT37"/>
      <c r="HKU37"/>
      <c r="HKV37"/>
      <c r="HKW37"/>
      <c r="HKX37"/>
      <c r="HKY37"/>
      <c r="HKZ37"/>
      <c r="HLA37"/>
      <c r="HLB37"/>
      <c r="HLC37"/>
      <c r="HLD37"/>
      <c r="HLE37"/>
      <c r="HLF37"/>
      <c r="HLG37"/>
      <c r="HLH37"/>
      <c r="HLI37"/>
      <c r="HLJ37"/>
      <c r="HLK37"/>
      <c r="HLL37"/>
      <c r="HLM37"/>
      <c r="HLN37"/>
      <c r="HLO37"/>
      <c r="HLP37"/>
      <c r="HLQ37"/>
      <c r="HLR37"/>
      <c r="HLS37"/>
      <c r="HLT37"/>
      <c r="HLU37"/>
      <c r="HLV37"/>
      <c r="HLW37"/>
      <c r="HLX37"/>
      <c r="HLY37"/>
      <c r="HLZ37"/>
      <c r="HMA37"/>
      <c r="HMB37"/>
      <c r="HMC37"/>
      <c r="HMD37"/>
      <c r="HME37"/>
      <c r="HMF37"/>
      <c r="HMG37"/>
      <c r="HMH37"/>
      <c r="HMI37"/>
      <c r="HMJ37"/>
      <c r="HMK37"/>
      <c r="HML37"/>
      <c r="HMM37"/>
      <c r="HMN37"/>
      <c r="HMO37"/>
      <c r="HMP37"/>
      <c r="HMQ37"/>
      <c r="HMR37"/>
      <c r="HMS37"/>
      <c r="HMT37"/>
      <c r="HMU37"/>
      <c r="HMV37"/>
      <c r="HMW37"/>
      <c r="HMX37"/>
      <c r="HMY37"/>
      <c r="HMZ37"/>
      <c r="HNA37"/>
      <c r="HNB37"/>
      <c r="HNC37"/>
      <c r="HND37"/>
      <c r="HNE37"/>
      <c r="HNF37"/>
      <c r="HNG37"/>
      <c r="HNH37"/>
      <c r="HNI37"/>
      <c r="HNJ37"/>
      <c r="HNK37"/>
      <c r="HNL37"/>
      <c r="HNM37"/>
      <c r="HNN37"/>
      <c r="HNO37"/>
      <c r="HNP37"/>
      <c r="HNQ37"/>
      <c r="HNR37"/>
      <c r="HNS37"/>
      <c r="HNT37"/>
      <c r="HNU37"/>
      <c r="HNV37"/>
      <c r="HNW37"/>
      <c r="HNX37"/>
      <c r="HNY37"/>
      <c r="HNZ37"/>
      <c r="HOA37"/>
      <c r="HOB37"/>
      <c r="HOC37"/>
      <c r="HOD37"/>
      <c r="HOE37"/>
      <c r="HOF37"/>
      <c r="HOG37"/>
      <c r="HOH37"/>
      <c r="HOI37"/>
      <c r="HOJ37"/>
      <c r="HOK37"/>
      <c r="HOL37"/>
      <c r="HOM37"/>
      <c r="HON37"/>
      <c r="HOO37"/>
      <c r="HOP37"/>
      <c r="HOQ37"/>
      <c r="HOR37"/>
      <c r="HOS37"/>
      <c r="HOT37"/>
      <c r="HOU37"/>
      <c r="HOV37"/>
      <c r="HOW37"/>
      <c r="HOX37"/>
      <c r="HOY37"/>
      <c r="HOZ37"/>
      <c r="HPA37"/>
      <c r="HPB37"/>
      <c r="HPC37"/>
      <c r="HPD37"/>
      <c r="HPE37"/>
      <c r="HPF37"/>
      <c r="HPG37"/>
      <c r="HPH37"/>
      <c r="HPI37"/>
      <c r="HPJ37"/>
      <c r="HPK37"/>
      <c r="HPL37"/>
      <c r="HPM37"/>
      <c r="HPN37"/>
      <c r="HPO37"/>
      <c r="HPP37"/>
      <c r="HPQ37"/>
      <c r="HPR37"/>
      <c r="HPS37"/>
      <c r="HPT37"/>
      <c r="HPU37"/>
      <c r="HPV37"/>
      <c r="HPW37"/>
      <c r="HPX37"/>
      <c r="HPY37"/>
      <c r="HPZ37"/>
      <c r="HQA37"/>
      <c r="HQB37"/>
      <c r="HQC37"/>
      <c r="HQD37"/>
      <c r="HQE37"/>
      <c r="HQF37"/>
      <c r="HQG37"/>
      <c r="HQH37"/>
      <c r="HQI37"/>
      <c r="HQJ37"/>
      <c r="HQK37"/>
      <c r="HQL37"/>
      <c r="HQM37"/>
      <c r="HQN37"/>
      <c r="HQO37"/>
      <c r="HQP37"/>
      <c r="HQQ37"/>
      <c r="HQR37"/>
      <c r="HQS37"/>
      <c r="HQT37"/>
      <c r="HQU37"/>
      <c r="HQV37"/>
      <c r="HQW37"/>
      <c r="HQX37"/>
      <c r="HQY37"/>
      <c r="HQZ37"/>
      <c r="HRA37"/>
      <c r="HRB37"/>
      <c r="HRC37"/>
      <c r="HRD37"/>
      <c r="HRE37"/>
      <c r="HRF37"/>
      <c r="HRG37"/>
      <c r="HRH37"/>
      <c r="HRI37"/>
      <c r="HRJ37"/>
      <c r="HRK37"/>
      <c r="HRL37"/>
      <c r="HRM37"/>
      <c r="HRN37"/>
      <c r="HRO37"/>
      <c r="HRP37"/>
      <c r="HRQ37"/>
      <c r="HRR37"/>
      <c r="HRS37"/>
      <c r="HRT37"/>
      <c r="HRU37"/>
      <c r="HRV37"/>
      <c r="HRW37"/>
      <c r="HRX37"/>
      <c r="HRY37"/>
      <c r="HRZ37"/>
      <c r="HSA37"/>
      <c r="HSB37"/>
      <c r="HSC37"/>
      <c r="HSD37"/>
      <c r="HSE37"/>
      <c r="HSF37"/>
      <c r="HSG37"/>
      <c r="HSH37"/>
      <c r="HSI37"/>
      <c r="HSJ37"/>
      <c r="HSK37"/>
      <c r="HSL37"/>
      <c r="HSM37"/>
      <c r="HSN37"/>
      <c r="HSO37"/>
      <c r="HSP37"/>
      <c r="HSQ37"/>
      <c r="HSR37"/>
      <c r="HSS37"/>
      <c r="HST37"/>
      <c r="HSU37"/>
      <c r="HSV37"/>
      <c r="HSW37"/>
      <c r="HSX37"/>
      <c r="HSY37"/>
      <c r="HSZ37"/>
      <c r="HTA37"/>
      <c r="HTB37"/>
      <c r="HTC37"/>
      <c r="HTD37"/>
      <c r="HTE37"/>
      <c r="HTF37"/>
      <c r="HTG37"/>
      <c r="HTH37"/>
      <c r="HTI37"/>
      <c r="HTJ37"/>
      <c r="HTK37"/>
      <c r="HTL37"/>
      <c r="HTM37"/>
      <c r="HTN37"/>
      <c r="HTO37"/>
      <c r="HTP37"/>
      <c r="HTQ37"/>
      <c r="HTR37"/>
      <c r="HTS37"/>
      <c r="HTT37"/>
      <c r="HTU37"/>
      <c r="HTV37"/>
      <c r="HTW37"/>
      <c r="HTX37"/>
      <c r="HTY37"/>
      <c r="HTZ37"/>
      <c r="HUA37"/>
      <c r="HUB37"/>
      <c r="HUC37"/>
      <c r="HUD37"/>
      <c r="HUE37"/>
      <c r="HUF37"/>
      <c r="HUG37"/>
      <c r="HUH37"/>
      <c r="HUI37"/>
      <c r="HUJ37"/>
      <c r="HUK37"/>
      <c r="HUL37"/>
      <c r="HUM37"/>
      <c r="HUN37"/>
      <c r="HUO37"/>
      <c r="HUP37"/>
      <c r="HUQ37"/>
      <c r="HUR37"/>
      <c r="HUS37"/>
      <c r="HUT37"/>
      <c r="HUU37"/>
      <c r="HUV37"/>
      <c r="HUW37"/>
      <c r="HUX37"/>
      <c r="HUY37"/>
      <c r="HUZ37"/>
      <c r="HVA37"/>
      <c r="HVB37"/>
      <c r="HVC37"/>
      <c r="HVD37"/>
      <c r="HVE37"/>
      <c r="HVF37"/>
      <c r="HVG37"/>
      <c r="HVH37"/>
      <c r="HVI37"/>
      <c r="HVJ37"/>
      <c r="HVK37"/>
      <c r="HVL37"/>
      <c r="HVM37"/>
      <c r="HVN37"/>
      <c r="HVO37"/>
      <c r="HVP37"/>
      <c r="HVQ37"/>
      <c r="HVR37"/>
      <c r="HVS37"/>
      <c r="HVT37"/>
      <c r="HVU37"/>
      <c r="HVV37"/>
      <c r="HVW37"/>
      <c r="HVX37"/>
      <c r="HVY37"/>
      <c r="HVZ37"/>
      <c r="HWA37"/>
      <c r="HWB37"/>
      <c r="HWC37"/>
      <c r="HWD37"/>
      <c r="HWE37"/>
      <c r="HWF37"/>
      <c r="HWG37"/>
      <c r="HWH37"/>
      <c r="HWI37"/>
      <c r="HWJ37"/>
      <c r="HWK37"/>
      <c r="HWL37"/>
      <c r="HWM37"/>
      <c r="HWN37"/>
      <c r="HWO37"/>
      <c r="HWP37"/>
      <c r="HWQ37"/>
      <c r="HWR37"/>
      <c r="HWS37"/>
      <c r="HWT37"/>
      <c r="HWU37"/>
      <c r="HWV37"/>
      <c r="HWW37"/>
      <c r="HWX37"/>
      <c r="HWY37"/>
      <c r="HWZ37"/>
      <c r="HXA37"/>
      <c r="HXB37"/>
      <c r="HXC37"/>
      <c r="HXD37"/>
      <c r="HXE37"/>
      <c r="HXF37"/>
      <c r="HXG37"/>
      <c r="HXH37"/>
      <c r="HXI37"/>
      <c r="HXJ37"/>
      <c r="HXK37"/>
      <c r="HXL37"/>
      <c r="HXM37"/>
      <c r="HXN37"/>
      <c r="HXO37"/>
      <c r="HXP37"/>
      <c r="HXQ37"/>
      <c r="HXR37"/>
      <c r="HXS37"/>
      <c r="HXT37"/>
      <c r="HXU37"/>
      <c r="HXV37"/>
      <c r="HXW37"/>
      <c r="HXX37"/>
      <c r="HXY37"/>
      <c r="HXZ37"/>
      <c r="HYA37"/>
      <c r="HYB37"/>
      <c r="HYC37"/>
      <c r="HYD37"/>
      <c r="HYE37"/>
      <c r="HYF37"/>
      <c r="HYG37"/>
      <c r="HYH37"/>
      <c r="HYI37"/>
      <c r="HYJ37"/>
      <c r="HYK37"/>
      <c r="HYL37"/>
      <c r="HYM37"/>
      <c r="HYN37"/>
      <c r="HYO37"/>
      <c r="HYP37"/>
      <c r="HYQ37"/>
      <c r="HYR37"/>
      <c r="HYS37"/>
      <c r="HYT37"/>
      <c r="HYU37"/>
      <c r="HYV37"/>
      <c r="HYW37"/>
      <c r="HYX37"/>
      <c r="HYY37"/>
      <c r="HYZ37"/>
      <c r="HZA37"/>
      <c r="HZB37"/>
      <c r="HZC37"/>
      <c r="HZD37"/>
      <c r="HZE37"/>
      <c r="HZF37"/>
      <c r="HZG37"/>
      <c r="HZH37"/>
      <c r="HZI37"/>
      <c r="HZJ37"/>
      <c r="HZK37"/>
      <c r="HZL37"/>
      <c r="HZM37"/>
      <c r="HZN37"/>
      <c r="HZO37"/>
      <c r="HZP37"/>
      <c r="HZQ37"/>
      <c r="HZR37"/>
      <c r="HZS37"/>
      <c r="HZT37"/>
      <c r="HZU37"/>
      <c r="HZV37"/>
      <c r="HZW37"/>
      <c r="HZX37"/>
      <c r="HZY37"/>
      <c r="HZZ37"/>
      <c r="IAA37"/>
      <c r="IAB37"/>
      <c r="IAC37"/>
      <c r="IAD37"/>
      <c r="IAE37"/>
      <c r="IAF37"/>
      <c r="IAG37"/>
      <c r="IAH37"/>
      <c r="IAI37"/>
      <c r="IAJ37"/>
      <c r="IAK37"/>
      <c r="IAL37"/>
      <c r="IAM37"/>
      <c r="IAN37"/>
      <c r="IAO37"/>
      <c r="IAP37"/>
      <c r="IAQ37"/>
      <c r="IAR37"/>
      <c r="IAS37"/>
      <c r="IAT37"/>
      <c r="IAU37"/>
      <c r="IAV37"/>
      <c r="IAW37"/>
      <c r="IAX37"/>
      <c r="IAY37"/>
      <c r="IAZ37"/>
      <c r="IBA37"/>
      <c r="IBB37"/>
      <c r="IBC37"/>
      <c r="IBD37"/>
      <c r="IBE37"/>
      <c r="IBF37"/>
      <c r="IBG37"/>
      <c r="IBH37"/>
      <c r="IBI37"/>
      <c r="IBJ37"/>
      <c r="IBK37"/>
      <c r="IBL37"/>
      <c r="IBM37"/>
      <c r="IBN37"/>
      <c r="IBO37"/>
      <c r="IBP37"/>
      <c r="IBQ37"/>
      <c r="IBR37"/>
      <c r="IBS37"/>
      <c r="IBT37"/>
      <c r="IBU37"/>
      <c r="IBV37"/>
      <c r="IBW37"/>
      <c r="IBX37"/>
      <c r="IBY37"/>
      <c r="IBZ37"/>
      <c r="ICA37"/>
      <c r="ICB37"/>
      <c r="ICC37"/>
      <c r="ICD37"/>
      <c r="ICE37"/>
      <c r="ICF37"/>
      <c r="ICG37"/>
      <c r="ICH37"/>
      <c r="ICI37"/>
      <c r="ICJ37"/>
      <c r="ICK37"/>
      <c r="ICL37"/>
      <c r="ICM37"/>
      <c r="ICN37"/>
      <c r="ICO37"/>
      <c r="ICP37"/>
      <c r="ICQ37"/>
      <c r="ICR37"/>
      <c r="ICS37"/>
      <c r="ICT37"/>
      <c r="ICU37"/>
      <c r="ICV37"/>
      <c r="ICW37"/>
      <c r="ICX37"/>
      <c r="ICY37"/>
      <c r="ICZ37"/>
      <c r="IDA37"/>
      <c r="IDB37"/>
      <c r="IDC37"/>
      <c r="IDD37"/>
      <c r="IDE37"/>
      <c r="IDF37"/>
      <c r="IDG37"/>
      <c r="IDH37"/>
      <c r="IDI37"/>
      <c r="IDJ37"/>
      <c r="IDK37"/>
      <c r="IDL37"/>
      <c r="IDM37"/>
      <c r="IDN37"/>
      <c r="IDO37"/>
      <c r="IDP37"/>
      <c r="IDQ37"/>
      <c r="IDR37"/>
      <c r="IDS37"/>
      <c r="IDT37"/>
      <c r="IDU37"/>
      <c r="IDV37"/>
      <c r="IDW37"/>
      <c r="IDX37"/>
      <c r="IDY37"/>
      <c r="IDZ37"/>
      <c r="IEA37"/>
      <c r="IEB37"/>
      <c r="IEC37"/>
      <c r="IED37"/>
      <c r="IEE37"/>
      <c r="IEF37"/>
      <c r="IEG37"/>
      <c r="IEH37"/>
      <c r="IEI37"/>
      <c r="IEJ37"/>
      <c r="IEK37"/>
      <c r="IEL37"/>
      <c r="IEM37"/>
      <c r="IEN37"/>
      <c r="IEO37"/>
      <c r="IEP37"/>
      <c r="IEQ37"/>
      <c r="IER37"/>
      <c r="IES37"/>
      <c r="IET37"/>
      <c r="IEU37"/>
      <c r="IEV37"/>
      <c r="IEW37"/>
      <c r="IEX37"/>
      <c r="IEY37"/>
      <c r="IEZ37"/>
      <c r="IFA37"/>
      <c r="IFB37"/>
      <c r="IFC37"/>
      <c r="IFD37"/>
      <c r="IFE37"/>
      <c r="IFF37"/>
      <c r="IFG37"/>
      <c r="IFH37"/>
      <c r="IFI37"/>
      <c r="IFJ37"/>
      <c r="IFK37"/>
      <c r="IFL37"/>
      <c r="IFM37"/>
      <c r="IFN37"/>
      <c r="IFO37"/>
      <c r="IFP37"/>
      <c r="IFQ37"/>
      <c r="IFR37"/>
      <c r="IFS37"/>
      <c r="IFT37"/>
      <c r="IFU37"/>
      <c r="IFV37"/>
      <c r="IFW37"/>
      <c r="IFX37"/>
      <c r="IFY37"/>
      <c r="IFZ37"/>
      <c r="IGA37"/>
      <c r="IGB37"/>
      <c r="IGC37"/>
      <c r="IGD37"/>
      <c r="IGE37"/>
      <c r="IGF37"/>
      <c r="IGG37"/>
      <c r="IGH37"/>
      <c r="IGI37"/>
      <c r="IGJ37"/>
      <c r="IGK37"/>
      <c r="IGL37"/>
      <c r="IGM37"/>
      <c r="IGN37"/>
      <c r="IGO37"/>
      <c r="IGP37"/>
      <c r="IGQ37"/>
      <c r="IGR37"/>
      <c r="IGS37"/>
      <c r="IGT37"/>
      <c r="IGU37"/>
      <c r="IGV37"/>
      <c r="IGW37"/>
      <c r="IGX37"/>
      <c r="IGY37"/>
      <c r="IGZ37"/>
      <c r="IHA37"/>
      <c r="IHB37"/>
      <c r="IHC37"/>
      <c r="IHD37"/>
      <c r="IHE37"/>
      <c r="IHF37"/>
      <c r="IHG37"/>
      <c r="IHH37"/>
      <c r="IHI37"/>
      <c r="IHJ37"/>
      <c r="IHK37"/>
      <c r="IHL37"/>
      <c r="IHM37"/>
      <c r="IHN37"/>
      <c r="IHO37"/>
      <c r="IHP37"/>
      <c r="IHQ37"/>
      <c r="IHR37"/>
      <c r="IHS37"/>
      <c r="IHT37"/>
      <c r="IHU37"/>
      <c r="IHV37"/>
      <c r="IHW37"/>
      <c r="IHX37"/>
      <c r="IHY37"/>
      <c r="IHZ37"/>
      <c r="IIA37"/>
      <c r="IIB37"/>
      <c r="IIC37"/>
      <c r="IID37"/>
      <c r="IIE37"/>
      <c r="IIF37"/>
      <c r="IIG37"/>
      <c r="IIH37"/>
      <c r="III37"/>
      <c r="IIJ37"/>
      <c r="IIK37"/>
      <c r="IIL37"/>
      <c r="IIM37"/>
      <c r="IIN37"/>
      <c r="IIO37"/>
      <c r="IIP37"/>
      <c r="IIQ37"/>
      <c r="IIR37"/>
      <c r="IIS37"/>
      <c r="IIT37"/>
      <c r="IIU37"/>
      <c r="IIV37"/>
      <c r="IIW37"/>
      <c r="IIX37"/>
      <c r="IIY37"/>
      <c r="IIZ37"/>
      <c r="IJA37"/>
      <c r="IJB37"/>
      <c r="IJC37"/>
      <c r="IJD37"/>
      <c r="IJE37"/>
      <c r="IJF37"/>
      <c r="IJG37"/>
      <c r="IJH37"/>
      <c r="IJI37"/>
      <c r="IJJ37"/>
      <c r="IJK37"/>
      <c r="IJL37"/>
      <c r="IJM37"/>
      <c r="IJN37"/>
      <c r="IJO37"/>
      <c r="IJP37"/>
      <c r="IJQ37"/>
      <c r="IJR37"/>
      <c r="IJS37"/>
      <c r="IJT37"/>
      <c r="IJU37"/>
      <c r="IJV37"/>
      <c r="IJW37"/>
      <c r="IJX37"/>
      <c r="IJY37"/>
      <c r="IJZ37"/>
      <c r="IKA37"/>
      <c r="IKB37"/>
      <c r="IKC37"/>
      <c r="IKD37"/>
      <c r="IKE37"/>
      <c r="IKF37"/>
      <c r="IKG37"/>
      <c r="IKH37"/>
      <c r="IKI37"/>
      <c r="IKJ37"/>
      <c r="IKK37"/>
      <c r="IKL37"/>
      <c r="IKM37"/>
      <c r="IKN37"/>
      <c r="IKO37"/>
      <c r="IKP37"/>
      <c r="IKQ37"/>
      <c r="IKR37"/>
      <c r="IKS37"/>
      <c r="IKT37"/>
      <c r="IKU37"/>
      <c r="IKV37"/>
      <c r="IKW37"/>
      <c r="IKX37"/>
      <c r="IKY37"/>
      <c r="IKZ37"/>
      <c r="ILA37"/>
      <c r="ILB37"/>
      <c r="ILC37"/>
      <c r="ILD37"/>
      <c r="ILE37"/>
      <c r="ILF37"/>
      <c r="ILG37"/>
      <c r="ILH37"/>
      <c r="ILI37"/>
      <c r="ILJ37"/>
      <c r="ILK37"/>
      <c r="ILL37"/>
      <c r="ILM37"/>
      <c r="ILN37"/>
      <c r="ILO37"/>
      <c r="ILP37"/>
      <c r="ILQ37"/>
      <c r="ILR37"/>
      <c r="ILS37"/>
      <c r="ILT37"/>
      <c r="ILU37"/>
      <c r="ILV37"/>
      <c r="ILW37"/>
      <c r="ILX37"/>
      <c r="ILY37"/>
      <c r="ILZ37"/>
      <c r="IMA37"/>
      <c r="IMB37"/>
      <c r="IMC37"/>
      <c r="IMD37"/>
      <c r="IME37"/>
      <c r="IMF37"/>
      <c r="IMG37"/>
      <c r="IMH37"/>
      <c r="IMI37"/>
      <c r="IMJ37"/>
      <c r="IMK37"/>
      <c r="IML37"/>
      <c r="IMM37"/>
      <c r="IMN37"/>
      <c r="IMO37"/>
      <c r="IMP37"/>
      <c r="IMQ37"/>
      <c r="IMR37"/>
      <c r="IMS37"/>
      <c r="IMT37"/>
      <c r="IMU37"/>
      <c r="IMV37"/>
      <c r="IMW37"/>
      <c r="IMX37"/>
      <c r="IMY37"/>
      <c r="IMZ37"/>
      <c r="INA37"/>
      <c r="INB37"/>
      <c r="INC37"/>
      <c r="IND37"/>
      <c r="INE37"/>
      <c r="INF37"/>
      <c r="ING37"/>
      <c r="INH37"/>
      <c r="INI37"/>
      <c r="INJ37"/>
      <c r="INK37"/>
      <c r="INL37"/>
      <c r="INM37"/>
      <c r="INN37"/>
      <c r="INO37"/>
      <c r="INP37"/>
      <c r="INQ37"/>
      <c r="INR37"/>
      <c r="INS37"/>
      <c r="INT37"/>
      <c r="INU37"/>
      <c r="INV37"/>
      <c r="INW37"/>
      <c r="INX37"/>
      <c r="INY37"/>
      <c r="INZ37"/>
      <c r="IOA37"/>
      <c r="IOB37"/>
      <c r="IOC37"/>
      <c r="IOD37"/>
      <c r="IOE37"/>
      <c r="IOF37"/>
      <c r="IOG37"/>
      <c r="IOH37"/>
      <c r="IOI37"/>
      <c r="IOJ37"/>
      <c r="IOK37"/>
      <c r="IOL37"/>
      <c r="IOM37"/>
      <c r="ION37"/>
      <c r="IOO37"/>
      <c r="IOP37"/>
      <c r="IOQ37"/>
      <c r="IOR37"/>
      <c r="IOS37"/>
      <c r="IOT37"/>
      <c r="IOU37"/>
      <c r="IOV37"/>
      <c r="IOW37"/>
      <c r="IOX37"/>
      <c r="IOY37"/>
      <c r="IOZ37"/>
      <c r="IPA37"/>
      <c r="IPB37"/>
      <c r="IPC37"/>
      <c r="IPD37"/>
      <c r="IPE37"/>
      <c r="IPF37"/>
      <c r="IPG37"/>
      <c r="IPH37"/>
      <c r="IPI37"/>
      <c r="IPJ37"/>
      <c r="IPK37"/>
      <c r="IPL37"/>
      <c r="IPM37"/>
      <c r="IPN37"/>
      <c r="IPO37"/>
      <c r="IPP37"/>
      <c r="IPQ37"/>
      <c r="IPR37"/>
      <c r="IPS37"/>
      <c r="IPT37"/>
      <c r="IPU37"/>
      <c r="IPV37"/>
      <c r="IPW37"/>
      <c r="IPX37"/>
      <c r="IPY37"/>
      <c r="IPZ37"/>
      <c r="IQA37"/>
      <c r="IQB37"/>
      <c r="IQC37"/>
      <c r="IQD37"/>
      <c r="IQE37"/>
      <c r="IQF37"/>
      <c r="IQG37"/>
      <c r="IQH37"/>
      <c r="IQI37"/>
      <c r="IQJ37"/>
      <c r="IQK37"/>
      <c r="IQL37"/>
      <c r="IQM37"/>
      <c r="IQN37"/>
      <c r="IQO37"/>
      <c r="IQP37"/>
      <c r="IQQ37"/>
      <c r="IQR37"/>
      <c r="IQS37"/>
      <c r="IQT37"/>
      <c r="IQU37"/>
      <c r="IQV37"/>
      <c r="IQW37"/>
      <c r="IQX37"/>
      <c r="IQY37"/>
      <c r="IQZ37"/>
      <c r="IRA37"/>
      <c r="IRB37"/>
      <c r="IRC37"/>
      <c r="IRD37"/>
      <c r="IRE37"/>
      <c r="IRF37"/>
      <c r="IRG37"/>
      <c r="IRH37"/>
      <c r="IRI37"/>
      <c r="IRJ37"/>
      <c r="IRK37"/>
      <c r="IRL37"/>
      <c r="IRM37"/>
      <c r="IRN37"/>
      <c r="IRO37"/>
      <c r="IRP37"/>
      <c r="IRQ37"/>
      <c r="IRR37"/>
      <c r="IRS37"/>
      <c r="IRT37"/>
      <c r="IRU37"/>
      <c r="IRV37"/>
      <c r="IRW37"/>
      <c r="IRX37"/>
      <c r="IRY37"/>
      <c r="IRZ37"/>
      <c r="ISA37"/>
      <c r="ISB37"/>
      <c r="ISC37"/>
      <c r="ISD37"/>
      <c r="ISE37"/>
      <c r="ISF37"/>
      <c r="ISG37"/>
      <c r="ISH37"/>
      <c r="ISI37"/>
      <c r="ISJ37"/>
      <c r="ISK37"/>
      <c r="ISL37"/>
      <c r="ISM37"/>
      <c r="ISN37"/>
      <c r="ISO37"/>
      <c r="ISP37"/>
      <c r="ISQ37"/>
      <c r="ISR37"/>
      <c r="ISS37"/>
      <c r="IST37"/>
      <c r="ISU37"/>
      <c r="ISV37"/>
      <c r="ISW37"/>
      <c r="ISX37"/>
      <c r="ISY37"/>
      <c r="ISZ37"/>
      <c r="ITA37"/>
      <c r="ITB37"/>
      <c r="ITC37"/>
      <c r="ITD37"/>
      <c r="ITE37"/>
      <c r="ITF37"/>
      <c r="ITG37"/>
      <c r="ITH37"/>
      <c r="ITI37"/>
      <c r="ITJ37"/>
      <c r="ITK37"/>
      <c r="ITL37"/>
      <c r="ITM37"/>
      <c r="ITN37"/>
      <c r="ITO37"/>
      <c r="ITP37"/>
      <c r="ITQ37"/>
      <c r="ITR37"/>
      <c r="ITS37"/>
      <c r="ITT37"/>
      <c r="ITU37"/>
      <c r="ITV37"/>
      <c r="ITW37"/>
      <c r="ITX37"/>
      <c r="ITY37"/>
      <c r="ITZ37"/>
      <c r="IUA37"/>
      <c r="IUB37"/>
      <c r="IUC37"/>
      <c r="IUD37"/>
      <c r="IUE37"/>
      <c r="IUF37"/>
      <c r="IUG37"/>
      <c r="IUH37"/>
      <c r="IUI37"/>
      <c r="IUJ37"/>
      <c r="IUK37"/>
      <c r="IUL37"/>
      <c r="IUM37"/>
      <c r="IUN37"/>
      <c r="IUO37"/>
      <c r="IUP37"/>
      <c r="IUQ37"/>
      <c r="IUR37"/>
      <c r="IUS37"/>
      <c r="IUT37"/>
      <c r="IUU37"/>
      <c r="IUV37"/>
      <c r="IUW37"/>
      <c r="IUX37"/>
      <c r="IUY37"/>
      <c r="IUZ37"/>
      <c r="IVA37"/>
      <c r="IVB37"/>
      <c r="IVC37"/>
      <c r="IVD37"/>
      <c r="IVE37"/>
      <c r="IVF37"/>
      <c r="IVG37"/>
      <c r="IVH37"/>
      <c r="IVI37"/>
      <c r="IVJ37"/>
      <c r="IVK37"/>
      <c r="IVL37"/>
      <c r="IVM37"/>
      <c r="IVN37"/>
      <c r="IVO37"/>
      <c r="IVP37"/>
      <c r="IVQ37"/>
      <c r="IVR37"/>
      <c r="IVS37"/>
      <c r="IVT37"/>
      <c r="IVU37"/>
      <c r="IVV37"/>
      <c r="IVW37"/>
      <c r="IVX37"/>
      <c r="IVY37"/>
      <c r="IVZ37"/>
      <c r="IWA37"/>
      <c r="IWB37"/>
      <c r="IWC37"/>
      <c r="IWD37"/>
      <c r="IWE37"/>
      <c r="IWF37"/>
      <c r="IWG37"/>
      <c r="IWH37"/>
      <c r="IWI37"/>
      <c r="IWJ37"/>
      <c r="IWK37"/>
      <c r="IWL37"/>
      <c r="IWM37"/>
      <c r="IWN37"/>
      <c r="IWO37"/>
      <c r="IWP37"/>
      <c r="IWQ37"/>
      <c r="IWR37"/>
      <c r="IWS37"/>
      <c r="IWT37"/>
      <c r="IWU37"/>
      <c r="IWV37"/>
      <c r="IWW37"/>
      <c r="IWX37"/>
      <c r="IWY37"/>
      <c r="IWZ37"/>
      <c r="IXA37"/>
      <c r="IXB37"/>
      <c r="IXC37"/>
      <c r="IXD37"/>
      <c r="IXE37"/>
      <c r="IXF37"/>
      <c r="IXG37"/>
      <c r="IXH37"/>
      <c r="IXI37"/>
      <c r="IXJ37"/>
      <c r="IXK37"/>
      <c r="IXL37"/>
      <c r="IXM37"/>
      <c r="IXN37"/>
      <c r="IXO37"/>
      <c r="IXP37"/>
      <c r="IXQ37"/>
      <c r="IXR37"/>
      <c r="IXS37"/>
      <c r="IXT37"/>
      <c r="IXU37"/>
      <c r="IXV37"/>
      <c r="IXW37"/>
      <c r="IXX37"/>
      <c r="IXY37"/>
      <c r="IXZ37"/>
      <c r="IYA37"/>
      <c r="IYB37"/>
      <c r="IYC37"/>
      <c r="IYD37"/>
      <c r="IYE37"/>
      <c r="IYF37"/>
      <c r="IYG37"/>
      <c r="IYH37"/>
      <c r="IYI37"/>
      <c r="IYJ37"/>
      <c r="IYK37"/>
      <c r="IYL37"/>
      <c r="IYM37"/>
      <c r="IYN37"/>
      <c r="IYO37"/>
      <c r="IYP37"/>
      <c r="IYQ37"/>
      <c r="IYR37"/>
      <c r="IYS37"/>
      <c r="IYT37"/>
      <c r="IYU37"/>
      <c r="IYV37"/>
      <c r="IYW37"/>
      <c r="IYX37"/>
      <c r="IYY37"/>
      <c r="IYZ37"/>
      <c r="IZA37"/>
      <c r="IZB37"/>
      <c r="IZC37"/>
      <c r="IZD37"/>
      <c r="IZE37"/>
      <c r="IZF37"/>
      <c r="IZG37"/>
      <c r="IZH37"/>
      <c r="IZI37"/>
      <c r="IZJ37"/>
      <c r="IZK37"/>
      <c r="IZL37"/>
      <c r="IZM37"/>
      <c r="IZN37"/>
      <c r="IZO37"/>
      <c r="IZP37"/>
      <c r="IZQ37"/>
      <c r="IZR37"/>
      <c r="IZS37"/>
      <c r="IZT37"/>
      <c r="IZU37"/>
      <c r="IZV37"/>
      <c r="IZW37"/>
      <c r="IZX37"/>
      <c r="IZY37"/>
      <c r="IZZ37"/>
      <c r="JAA37"/>
      <c r="JAB37"/>
      <c r="JAC37"/>
      <c r="JAD37"/>
      <c r="JAE37"/>
      <c r="JAF37"/>
      <c r="JAG37"/>
      <c r="JAH37"/>
      <c r="JAI37"/>
      <c r="JAJ37"/>
      <c r="JAK37"/>
      <c r="JAL37"/>
      <c r="JAM37"/>
      <c r="JAN37"/>
      <c r="JAO37"/>
      <c r="JAP37"/>
      <c r="JAQ37"/>
      <c r="JAR37"/>
      <c r="JAS37"/>
      <c r="JAT37"/>
      <c r="JAU37"/>
      <c r="JAV37"/>
      <c r="JAW37"/>
      <c r="JAX37"/>
      <c r="JAY37"/>
      <c r="JAZ37"/>
      <c r="JBA37"/>
      <c r="JBB37"/>
      <c r="JBC37"/>
      <c r="JBD37"/>
      <c r="JBE37"/>
      <c r="JBF37"/>
      <c r="JBG37"/>
      <c r="JBH37"/>
      <c r="JBI37"/>
      <c r="JBJ37"/>
      <c r="JBK37"/>
      <c r="JBL37"/>
      <c r="JBM37"/>
      <c r="JBN37"/>
      <c r="JBO37"/>
      <c r="JBP37"/>
      <c r="JBQ37"/>
      <c r="JBR37"/>
      <c r="JBS37"/>
      <c r="JBT37"/>
      <c r="JBU37"/>
      <c r="JBV37"/>
      <c r="JBW37"/>
      <c r="JBX37"/>
      <c r="JBY37"/>
      <c r="JBZ37"/>
      <c r="JCA37"/>
      <c r="JCB37"/>
      <c r="JCC37"/>
      <c r="JCD37"/>
      <c r="JCE37"/>
      <c r="JCF37"/>
      <c r="JCG37"/>
      <c r="JCH37"/>
      <c r="JCI37"/>
      <c r="JCJ37"/>
      <c r="JCK37"/>
      <c r="JCL37"/>
      <c r="JCM37"/>
      <c r="JCN37"/>
      <c r="JCO37"/>
      <c r="JCP37"/>
      <c r="JCQ37"/>
      <c r="JCR37"/>
      <c r="JCS37"/>
      <c r="JCT37"/>
      <c r="JCU37"/>
      <c r="JCV37"/>
      <c r="JCW37"/>
      <c r="JCX37"/>
      <c r="JCY37"/>
      <c r="JCZ37"/>
      <c r="JDA37"/>
      <c r="JDB37"/>
      <c r="JDC37"/>
      <c r="JDD37"/>
      <c r="JDE37"/>
      <c r="JDF37"/>
      <c r="JDG37"/>
      <c r="JDH37"/>
      <c r="JDI37"/>
      <c r="JDJ37"/>
      <c r="JDK37"/>
      <c r="JDL37"/>
      <c r="JDM37"/>
      <c r="JDN37"/>
      <c r="JDO37"/>
      <c r="JDP37"/>
      <c r="JDQ37"/>
      <c r="JDR37"/>
      <c r="JDS37"/>
      <c r="JDT37"/>
      <c r="JDU37"/>
      <c r="JDV37"/>
      <c r="JDW37"/>
      <c r="JDX37"/>
      <c r="JDY37"/>
      <c r="JDZ37"/>
      <c r="JEA37"/>
      <c r="JEB37"/>
      <c r="JEC37"/>
      <c r="JED37"/>
      <c r="JEE37"/>
      <c r="JEF37"/>
      <c r="JEG37"/>
      <c r="JEH37"/>
      <c r="JEI37"/>
      <c r="JEJ37"/>
      <c r="JEK37"/>
      <c r="JEL37"/>
      <c r="JEM37"/>
      <c r="JEN37"/>
      <c r="JEO37"/>
      <c r="JEP37"/>
      <c r="JEQ37"/>
      <c r="JER37"/>
      <c r="JES37"/>
      <c r="JET37"/>
      <c r="JEU37"/>
      <c r="JEV37"/>
      <c r="JEW37"/>
      <c r="JEX37"/>
      <c r="JEY37"/>
      <c r="JEZ37"/>
      <c r="JFA37"/>
      <c r="JFB37"/>
      <c r="JFC37"/>
      <c r="JFD37"/>
      <c r="JFE37"/>
      <c r="JFF37"/>
      <c r="JFG37"/>
      <c r="JFH37"/>
      <c r="JFI37"/>
      <c r="JFJ37"/>
      <c r="JFK37"/>
      <c r="JFL37"/>
      <c r="JFM37"/>
      <c r="JFN37"/>
      <c r="JFO37"/>
      <c r="JFP37"/>
      <c r="JFQ37"/>
      <c r="JFR37"/>
      <c r="JFS37"/>
      <c r="JFT37"/>
      <c r="JFU37"/>
      <c r="JFV37"/>
      <c r="JFW37"/>
      <c r="JFX37"/>
      <c r="JFY37"/>
      <c r="JFZ37"/>
      <c r="JGA37"/>
      <c r="JGB37"/>
      <c r="JGC37"/>
      <c r="JGD37"/>
      <c r="JGE37"/>
      <c r="JGF37"/>
      <c r="JGG37"/>
      <c r="JGH37"/>
      <c r="JGI37"/>
      <c r="JGJ37"/>
      <c r="JGK37"/>
      <c r="JGL37"/>
      <c r="JGM37"/>
      <c r="JGN37"/>
      <c r="JGO37"/>
      <c r="JGP37"/>
      <c r="JGQ37"/>
      <c r="JGR37"/>
      <c r="JGS37"/>
      <c r="JGT37"/>
      <c r="JGU37"/>
      <c r="JGV37"/>
      <c r="JGW37"/>
      <c r="JGX37"/>
      <c r="JGY37"/>
      <c r="JGZ37"/>
      <c r="JHA37"/>
      <c r="JHB37"/>
      <c r="JHC37"/>
      <c r="JHD37"/>
      <c r="JHE37"/>
      <c r="JHF37"/>
      <c r="JHG37"/>
      <c r="JHH37"/>
      <c r="JHI37"/>
      <c r="JHJ37"/>
      <c r="JHK37"/>
      <c r="JHL37"/>
      <c r="JHM37"/>
      <c r="JHN37"/>
      <c r="JHO37"/>
      <c r="JHP37"/>
      <c r="JHQ37"/>
      <c r="JHR37"/>
      <c r="JHS37"/>
      <c r="JHT37"/>
      <c r="JHU37"/>
      <c r="JHV37"/>
      <c r="JHW37"/>
      <c r="JHX37"/>
      <c r="JHY37"/>
      <c r="JHZ37"/>
      <c r="JIA37"/>
      <c r="JIB37"/>
      <c r="JIC37"/>
      <c r="JID37"/>
      <c r="JIE37"/>
      <c r="JIF37"/>
      <c r="JIG37"/>
      <c r="JIH37"/>
      <c r="JII37"/>
      <c r="JIJ37"/>
      <c r="JIK37"/>
      <c r="JIL37"/>
      <c r="JIM37"/>
      <c r="JIN37"/>
      <c r="JIO37"/>
      <c r="JIP37"/>
      <c r="JIQ37"/>
      <c r="JIR37"/>
      <c r="JIS37"/>
      <c r="JIT37"/>
      <c r="JIU37"/>
      <c r="JIV37"/>
      <c r="JIW37"/>
      <c r="JIX37"/>
      <c r="JIY37"/>
      <c r="JIZ37"/>
      <c r="JJA37"/>
      <c r="JJB37"/>
      <c r="JJC37"/>
      <c r="JJD37"/>
      <c r="JJE37"/>
      <c r="JJF37"/>
      <c r="JJG37"/>
      <c r="JJH37"/>
      <c r="JJI37"/>
      <c r="JJJ37"/>
      <c r="JJK37"/>
      <c r="JJL37"/>
      <c r="JJM37"/>
      <c r="JJN37"/>
      <c r="JJO37"/>
      <c r="JJP37"/>
      <c r="JJQ37"/>
      <c r="JJR37"/>
      <c r="JJS37"/>
      <c r="JJT37"/>
      <c r="JJU37"/>
      <c r="JJV37"/>
      <c r="JJW37"/>
      <c r="JJX37"/>
      <c r="JJY37"/>
      <c r="JJZ37"/>
      <c r="JKA37"/>
      <c r="JKB37"/>
      <c r="JKC37"/>
      <c r="JKD37"/>
      <c r="JKE37"/>
      <c r="JKF37"/>
      <c r="JKG37"/>
      <c r="JKH37"/>
      <c r="JKI37"/>
      <c r="JKJ37"/>
      <c r="JKK37"/>
      <c r="JKL37"/>
      <c r="JKM37"/>
      <c r="JKN37"/>
      <c r="JKO37"/>
      <c r="JKP37"/>
      <c r="JKQ37"/>
      <c r="JKR37"/>
      <c r="JKS37"/>
      <c r="JKT37"/>
      <c r="JKU37"/>
      <c r="JKV37"/>
      <c r="JKW37"/>
      <c r="JKX37"/>
      <c r="JKY37"/>
      <c r="JKZ37"/>
      <c r="JLA37"/>
      <c r="JLB37"/>
      <c r="JLC37"/>
      <c r="JLD37"/>
      <c r="JLE37"/>
      <c r="JLF37"/>
      <c r="JLG37"/>
      <c r="JLH37"/>
      <c r="JLI37"/>
      <c r="JLJ37"/>
      <c r="JLK37"/>
      <c r="JLL37"/>
      <c r="JLM37"/>
      <c r="JLN37"/>
      <c r="JLO37"/>
      <c r="JLP37"/>
      <c r="JLQ37"/>
      <c r="JLR37"/>
      <c r="JLS37"/>
      <c r="JLT37"/>
      <c r="JLU37"/>
      <c r="JLV37"/>
      <c r="JLW37"/>
      <c r="JLX37"/>
      <c r="JLY37"/>
      <c r="JLZ37"/>
      <c r="JMA37"/>
      <c r="JMB37"/>
      <c r="JMC37"/>
      <c r="JMD37"/>
      <c r="JME37"/>
      <c r="JMF37"/>
      <c r="JMG37"/>
      <c r="JMH37"/>
      <c r="JMI37"/>
      <c r="JMJ37"/>
      <c r="JMK37"/>
      <c r="JML37"/>
      <c r="JMM37"/>
      <c r="JMN37"/>
      <c r="JMO37"/>
      <c r="JMP37"/>
      <c r="JMQ37"/>
      <c r="JMR37"/>
      <c r="JMS37"/>
      <c r="JMT37"/>
      <c r="JMU37"/>
      <c r="JMV37"/>
      <c r="JMW37"/>
      <c r="JMX37"/>
      <c r="JMY37"/>
      <c r="JMZ37"/>
      <c r="JNA37"/>
      <c r="JNB37"/>
      <c r="JNC37"/>
      <c r="JND37"/>
      <c r="JNE37"/>
      <c r="JNF37"/>
      <c r="JNG37"/>
      <c r="JNH37"/>
      <c r="JNI37"/>
      <c r="JNJ37"/>
      <c r="JNK37"/>
      <c r="JNL37"/>
      <c r="JNM37"/>
      <c r="JNN37"/>
      <c r="JNO37"/>
      <c r="JNP37"/>
      <c r="JNQ37"/>
      <c r="JNR37"/>
      <c r="JNS37"/>
      <c r="JNT37"/>
      <c r="JNU37"/>
      <c r="JNV37"/>
      <c r="JNW37"/>
      <c r="JNX37"/>
      <c r="JNY37"/>
      <c r="JNZ37"/>
      <c r="JOA37"/>
      <c r="JOB37"/>
      <c r="JOC37"/>
      <c r="JOD37"/>
      <c r="JOE37"/>
      <c r="JOF37"/>
      <c r="JOG37"/>
      <c r="JOH37"/>
      <c r="JOI37"/>
      <c r="JOJ37"/>
      <c r="JOK37"/>
      <c r="JOL37"/>
      <c r="JOM37"/>
      <c r="JON37"/>
      <c r="JOO37"/>
      <c r="JOP37"/>
      <c r="JOQ37"/>
      <c r="JOR37"/>
      <c r="JOS37"/>
      <c r="JOT37"/>
      <c r="JOU37"/>
      <c r="JOV37"/>
      <c r="JOW37"/>
      <c r="JOX37"/>
      <c r="JOY37"/>
      <c r="JOZ37"/>
      <c r="JPA37"/>
      <c r="JPB37"/>
      <c r="JPC37"/>
      <c r="JPD37"/>
      <c r="JPE37"/>
      <c r="JPF37"/>
      <c r="JPG37"/>
      <c r="JPH37"/>
      <c r="JPI37"/>
      <c r="JPJ37"/>
      <c r="JPK37"/>
      <c r="JPL37"/>
      <c r="JPM37"/>
      <c r="JPN37"/>
      <c r="JPO37"/>
      <c r="JPP37"/>
      <c r="JPQ37"/>
      <c r="JPR37"/>
      <c r="JPS37"/>
      <c r="JPT37"/>
      <c r="JPU37"/>
      <c r="JPV37"/>
      <c r="JPW37"/>
      <c r="JPX37"/>
      <c r="JPY37"/>
      <c r="JPZ37"/>
      <c r="JQA37"/>
      <c r="JQB37"/>
      <c r="JQC37"/>
      <c r="JQD37"/>
      <c r="JQE37"/>
      <c r="JQF37"/>
      <c r="JQG37"/>
      <c r="JQH37"/>
      <c r="JQI37"/>
      <c r="JQJ37"/>
      <c r="JQK37"/>
      <c r="JQL37"/>
      <c r="JQM37"/>
      <c r="JQN37"/>
      <c r="JQO37"/>
      <c r="JQP37"/>
      <c r="JQQ37"/>
      <c r="JQR37"/>
      <c r="JQS37"/>
      <c r="JQT37"/>
      <c r="JQU37"/>
      <c r="JQV37"/>
      <c r="JQW37"/>
      <c r="JQX37"/>
      <c r="JQY37"/>
      <c r="JQZ37"/>
      <c r="JRA37"/>
      <c r="JRB37"/>
      <c r="JRC37"/>
      <c r="JRD37"/>
      <c r="JRE37"/>
      <c r="JRF37"/>
      <c r="JRG37"/>
      <c r="JRH37"/>
      <c r="JRI37"/>
      <c r="JRJ37"/>
      <c r="JRK37"/>
      <c r="JRL37"/>
      <c r="JRM37"/>
      <c r="JRN37"/>
      <c r="JRO37"/>
      <c r="JRP37"/>
      <c r="JRQ37"/>
      <c r="JRR37"/>
      <c r="JRS37"/>
      <c r="JRT37"/>
      <c r="JRU37"/>
      <c r="JRV37"/>
      <c r="JRW37"/>
      <c r="JRX37"/>
      <c r="JRY37"/>
      <c r="JRZ37"/>
      <c r="JSA37"/>
      <c r="JSB37"/>
      <c r="JSC37"/>
      <c r="JSD37"/>
      <c r="JSE37"/>
      <c r="JSF37"/>
      <c r="JSG37"/>
      <c r="JSH37"/>
      <c r="JSI37"/>
      <c r="JSJ37"/>
      <c r="JSK37"/>
      <c r="JSL37"/>
      <c r="JSM37"/>
      <c r="JSN37"/>
      <c r="JSO37"/>
      <c r="JSP37"/>
      <c r="JSQ37"/>
      <c r="JSR37"/>
      <c r="JSS37"/>
      <c r="JST37"/>
      <c r="JSU37"/>
      <c r="JSV37"/>
      <c r="JSW37"/>
      <c r="JSX37"/>
      <c r="JSY37"/>
      <c r="JSZ37"/>
      <c r="JTA37"/>
      <c r="JTB37"/>
      <c r="JTC37"/>
      <c r="JTD37"/>
      <c r="JTE37"/>
      <c r="JTF37"/>
      <c r="JTG37"/>
      <c r="JTH37"/>
      <c r="JTI37"/>
      <c r="JTJ37"/>
      <c r="JTK37"/>
      <c r="JTL37"/>
      <c r="JTM37"/>
      <c r="JTN37"/>
      <c r="JTO37"/>
      <c r="JTP37"/>
      <c r="JTQ37"/>
      <c r="JTR37"/>
      <c r="JTS37"/>
      <c r="JTT37"/>
      <c r="JTU37"/>
      <c r="JTV37"/>
      <c r="JTW37"/>
      <c r="JTX37"/>
      <c r="JTY37"/>
      <c r="JTZ37"/>
      <c r="JUA37"/>
      <c r="JUB37"/>
      <c r="JUC37"/>
      <c r="JUD37"/>
      <c r="JUE37"/>
      <c r="JUF37"/>
      <c r="JUG37"/>
      <c r="JUH37"/>
      <c r="JUI37"/>
      <c r="JUJ37"/>
      <c r="JUK37"/>
      <c r="JUL37"/>
      <c r="JUM37"/>
      <c r="JUN37"/>
      <c r="JUO37"/>
      <c r="JUP37"/>
      <c r="JUQ37"/>
      <c r="JUR37"/>
      <c r="JUS37"/>
      <c r="JUT37"/>
      <c r="JUU37"/>
      <c r="JUV37"/>
      <c r="JUW37"/>
      <c r="JUX37"/>
      <c r="JUY37"/>
      <c r="JUZ37"/>
      <c r="JVA37"/>
      <c r="JVB37"/>
      <c r="JVC37"/>
      <c r="JVD37"/>
      <c r="JVE37"/>
      <c r="JVF37"/>
      <c r="JVG37"/>
      <c r="JVH37"/>
      <c r="JVI37"/>
      <c r="JVJ37"/>
      <c r="JVK37"/>
      <c r="JVL37"/>
      <c r="JVM37"/>
      <c r="JVN37"/>
      <c r="JVO37"/>
      <c r="JVP37"/>
      <c r="JVQ37"/>
      <c r="JVR37"/>
      <c r="JVS37"/>
      <c r="JVT37"/>
      <c r="JVU37"/>
      <c r="JVV37"/>
      <c r="JVW37"/>
      <c r="JVX37"/>
      <c r="JVY37"/>
      <c r="JVZ37"/>
      <c r="JWA37"/>
      <c r="JWB37"/>
      <c r="JWC37"/>
      <c r="JWD37"/>
      <c r="JWE37"/>
      <c r="JWF37"/>
      <c r="JWG37"/>
      <c r="JWH37"/>
      <c r="JWI37"/>
      <c r="JWJ37"/>
      <c r="JWK37"/>
      <c r="JWL37"/>
      <c r="JWM37"/>
      <c r="JWN37"/>
      <c r="JWO37"/>
      <c r="JWP37"/>
      <c r="JWQ37"/>
      <c r="JWR37"/>
      <c r="JWS37"/>
      <c r="JWT37"/>
      <c r="JWU37"/>
      <c r="JWV37"/>
      <c r="JWW37"/>
      <c r="JWX37"/>
      <c r="JWY37"/>
      <c r="JWZ37"/>
      <c r="JXA37"/>
      <c r="JXB37"/>
      <c r="JXC37"/>
      <c r="JXD37"/>
      <c r="JXE37"/>
      <c r="JXF37"/>
      <c r="JXG37"/>
      <c r="JXH37"/>
      <c r="JXI37"/>
      <c r="JXJ37"/>
      <c r="JXK37"/>
      <c r="JXL37"/>
      <c r="JXM37"/>
      <c r="JXN37"/>
      <c r="JXO37"/>
      <c r="JXP37"/>
      <c r="JXQ37"/>
      <c r="JXR37"/>
      <c r="JXS37"/>
      <c r="JXT37"/>
      <c r="JXU37"/>
      <c r="JXV37"/>
      <c r="JXW37"/>
      <c r="JXX37"/>
      <c r="JXY37"/>
      <c r="JXZ37"/>
      <c r="JYA37"/>
      <c r="JYB37"/>
      <c r="JYC37"/>
      <c r="JYD37"/>
      <c r="JYE37"/>
      <c r="JYF37"/>
      <c r="JYG37"/>
      <c r="JYH37"/>
      <c r="JYI37"/>
      <c r="JYJ37"/>
      <c r="JYK37"/>
      <c r="JYL37"/>
      <c r="JYM37"/>
      <c r="JYN37"/>
      <c r="JYO37"/>
      <c r="JYP37"/>
      <c r="JYQ37"/>
      <c r="JYR37"/>
      <c r="JYS37"/>
      <c r="JYT37"/>
      <c r="JYU37"/>
      <c r="JYV37"/>
      <c r="JYW37"/>
      <c r="JYX37"/>
      <c r="JYY37"/>
      <c r="JYZ37"/>
      <c r="JZA37"/>
      <c r="JZB37"/>
      <c r="JZC37"/>
      <c r="JZD37"/>
      <c r="JZE37"/>
      <c r="JZF37"/>
      <c r="JZG37"/>
      <c r="JZH37"/>
      <c r="JZI37"/>
      <c r="JZJ37"/>
      <c r="JZK37"/>
      <c r="JZL37"/>
      <c r="JZM37"/>
      <c r="JZN37"/>
      <c r="JZO37"/>
      <c r="JZP37"/>
      <c r="JZQ37"/>
      <c r="JZR37"/>
      <c r="JZS37"/>
      <c r="JZT37"/>
      <c r="JZU37"/>
      <c r="JZV37"/>
      <c r="JZW37"/>
      <c r="JZX37"/>
      <c r="JZY37"/>
      <c r="JZZ37"/>
      <c r="KAA37"/>
      <c r="KAB37"/>
      <c r="KAC37"/>
      <c r="KAD37"/>
      <c r="KAE37"/>
      <c r="KAF37"/>
      <c r="KAG37"/>
      <c r="KAH37"/>
      <c r="KAI37"/>
      <c r="KAJ37"/>
      <c r="KAK37"/>
      <c r="KAL37"/>
      <c r="KAM37"/>
      <c r="KAN37"/>
      <c r="KAO37"/>
      <c r="KAP37"/>
      <c r="KAQ37"/>
      <c r="KAR37"/>
      <c r="KAS37"/>
      <c r="KAT37"/>
      <c r="KAU37"/>
      <c r="KAV37"/>
      <c r="KAW37"/>
      <c r="KAX37"/>
      <c r="KAY37"/>
      <c r="KAZ37"/>
      <c r="KBA37"/>
      <c r="KBB37"/>
      <c r="KBC37"/>
      <c r="KBD37"/>
      <c r="KBE37"/>
      <c r="KBF37"/>
      <c r="KBG37"/>
      <c r="KBH37"/>
      <c r="KBI37"/>
      <c r="KBJ37"/>
      <c r="KBK37"/>
      <c r="KBL37"/>
      <c r="KBM37"/>
      <c r="KBN37"/>
      <c r="KBO37"/>
      <c r="KBP37"/>
      <c r="KBQ37"/>
      <c r="KBR37"/>
      <c r="KBS37"/>
      <c r="KBT37"/>
      <c r="KBU37"/>
      <c r="KBV37"/>
      <c r="KBW37"/>
      <c r="KBX37"/>
      <c r="KBY37"/>
      <c r="KBZ37"/>
      <c r="KCA37"/>
      <c r="KCB37"/>
      <c r="KCC37"/>
      <c r="KCD37"/>
      <c r="KCE37"/>
      <c r="KCF37"/>
      <c r="KCG37"/>
      <c r="KCH37"/>
      <c r="KCI37"/>
      <c r="KCJ37"/>
      <c r="KCK37"/>
      <c r="KCL37"/>
      <c r="KCM37"/>
      <c r="KCN37"/>
      <c r="KCO37"/>
      <c r="KCP37"/>
      <c r="KCQ37"/>
      <c r="KCR37"/>
      <c r="KCS37"/>
      <c r="KCT37"/>
      <c r="KCU37"/>
      <c r="KCV37"/>
      <c r="KCW37"/>
      <c r="KCX37"/>
      <c r="KCY37"/>
      <c r="KCZ37"/>
      <c r="KDA37"/>
      <c r="KDB37"/>
      <c r="KDC37"/>
      <c r="KDD37"/>
      <c r="KDE37"/>
      <c r="KDF37"/>
      <c r="KDG37"/>
      <c r="KDH37"/>
      <c r="KDI37"/>
      <c r="KDJ37"/>
      <c r="KDK37"/>
      <c r="KDL37"/>
      <c r="KDM37"/>
      <c r="KDN37"/>
      <c r="KDO37"/>
      <c r="KDP37"/>
      <c r="KDQ37"/>
      <c r="KDR37"/>
      <c r="KDS37"/>
      <c r="KDT37"/>
      <c r="KDU37"/>
      <c r="KDV37"/>
      <c r="KDW37"/>
      <c r="KDX37"/>
      <c r="KDY37"/>
      <c r="KDZ37"/>
      <c r="KEA37"/>
      <c r="KEB37"/>
      <c r="KEC37"/>
      <c r="KED37"/>
      <c r="KEE37"/>
      <c r="KEF37"/>
      <c r="KEG37"/>
      <c r="KEH37"/>
      <c r="KEI37"/>
      <c r="KEJ37"/>
      <c r="KEK37"/>
      <c r="KEL37"/>
      <c r="KEM37"/>
      <c r="KEN37"/>
      <c r="KEO37"/>
      <c r="KEP37"/>
      <c r="KEQ37"/>
      <c r="KER37"/>
      <c r="KES37"/>
      <c r="KET37"/>
      <c r="KEU37"/>
      <c r="KEV37"/>
      <c r="KEW37"/>
      <c r="KEX37"/>
      <c r="KEY37"/>
      <c r="KEZ37"/>
      <c r="KFA37"/>
      <c r="KFB37"/>
      <c r="KFC37"/>
      <c r="KFD37"/>
      <c r="KFE37"/>
      <c r="KFF37"/>
      <c r="KFG37"/>
      <c r="KFH37"/>
      <c r="KFI37"/>
      <c r="KFJ37"/>
      <c r="KFK37"/>
      <c r="KFL37"/>
      <c r="KFM37"/>
      <c r="KFN37"/>
      <c r="KFO37"/>
      <c r="KFP37"/>
      <c r="KFQ37"/>
      <c r="KFR37"/>
      <c r="KFS37"/>
      <c r="KFT37"/>
      <c r="KFU37"/>
      <c r="KFV37"/>
      <c r="KFW37"/>
      <c r="KFX37"/>
      <c r="KFY37"/>
      <c r="KFZ37"/>
      <c r="KGA37"/>
      <c r="KGB37"/>
      <c r="KGC37"/>
      <c r="KGD37"/>
      <c r="KGE37"/>
      <c r="KGF37"/>
      <c r="KGG37"/>
      <c r="KGH37"/>
      <c r="KGI37"/>
      <c r="KGJ37"/>
      <c r="KGK37"/>
      <c r="KGL37"/>
      <c r="KGM37"/>
      <c r="KGN37"/>
      <c r="KGO37"/>
      <c r="KGP37"/>
      <c r="KGQ37"/>
      <c r="KGR37"/>
      <c r="KGS37"/>
      <c r="KGT37"/>
      <c r="KGU37"/>
      <c r="KGV37"/>
      <c r="KGW37"/>
      <c r="KGX37"/>
      <c r="KGY37"/>
      <c r="KGZ37"/>
      <c r="KHA37"/>
      <c r="KHB37"/>
      <c r="KHC37"/>
      <c r="KHD37"/>
      <c r="KHE37"/>
      <c r="KHF37"/>
      <c r="KHG37"/>
      <c r="KHH37"/>
      <c r="KHI37"/>
      <c r="KHJ37"/>
      <c r="KHK37"/>
      <c r="KHL37"/>
      <c r="KHM37"/>
      <c r="KHN37"/>
      <c r="KHO37"/>
      <c r="KHP37"/>
      <c r="KHQ37"/>
      <c r="KHR37"/>
      <c r="KHS37"/>
      <c r="KHT37"/>
      <c r="KHU37"/>
      <c r="KHV37"/>
      <c r="KHW37"/>
      <c r="KHX37"/>
      <c r="KHY37"/>
      <c r="KHZ37"/>
      <c r="KIA37"/>
      <c r="KIB37"/>
      <c r="KIC37"/>
      <c r="KID37"/>
      <c r="KIE37"/>
      <c r="KIF37"/>
      <c r="KIG37"/>
      <c r="KIH37"/>
      <c r="KII37"/>
      <c r="KIJ37"/>
      <c r="KIK37"/>
      <c r="KIL37"/>
      <c r="KIM37"/>
      <c r="KIN37"/>
      <c r="KIO37"/>
      <c r="KIP37"/>
      <c r="KIQ37"/>
      <c r="KIR37"/>
      <c r="KIS37"/>
      <c r="KIT37"/>
      <c r="KIU37"/>
      <c r="KIV37"/>
      <c r="KIW37"/>
      <c r="KIX37"/>
      <c r="KIY37"/>
      <c r="KIZ37"/>
      <c r="KJA37"/>
      <c r="KJB37"/>
      <c r="KJC37"/>
      <c r="KJD37"/>
      <c r="KJE37"/>
      <c r="KJF37"/>
      <c r="KJG37"/>
      <c r="KJH37"/>
      <c r="KJI37"/>
      <c r="KJJ37"/>
      <c r="KJK37"/>
      <c r="KJL37"/>
      <c r="KJM37"/>
      <c r="KJN37"/>
      <c r="KJO37"/>
      <c r="KJP37"/>
      <c r="KJQ37"/>
      <c r="KJR37"/>
      <c r="KJS37"/>
      <c r="KJT37"/>
      <c r="KJU37"/>
      <c r="KJV37"/>
      <c r="KJW37"/>
      <c r="KJX37"/>
      <c r="KJY37"/>
      <c r="KJZ37"/>
      <c r="KKA37"/>
      <c r="KKB37"/>
      <c r="KKC37"/>
      <c r="KKD37"/>
      <c r="KKE37"/>
      <c r="KKF37"/>
      <c r="KKG37"/>
      <c r="KKH37"/>
      <c r="KKI37"/>
      <c r="KKJ37"/>
      <c r="KKK37"/>
      <c r="KKL37"/>
      <c r="KKM37"/>
      <c r="KKN37"/>
      <c r="KKO37"/>
      <c r="KKP37"/>
      <c r="KKQ37"/>
      <c r="KKR37"/>
      <c r="KKS37"/>
      <c r="KKT37"/>
      <c r="KKU37"/>
      <c r="KKV37"/>
      <c r="KKW37"/>
      <c r="KKX37"/>
      <c r="KKY37"/>
      <c r="KKZ37"/>
      <c r="KLA37"/>
      <c r="KLB37"/>
      <c r="KLC37"/>
      <c r="KLD37"/>
      <c r="KLE37"/>
      <c r="KLF37"/>
      <c r="KLG37"/>
      <c r="KLH37"/>
      <c r="KLI37"/>
      <c r="KLJ37"/>
      <c r="KLK37"/>
      <c r="KLL37"/>
      <c r="KLM37"/>
      <c r="KLN37"/>
      <c r="KLO37"/>
      <c r="KLP37"/>
      <c r="KLQ37"/>
      <c r="KLR37"/>
      <c r="KLS37"/>
      <c r="KLT37"/>
      <c r="KLU37"/>
      <c r="KLV37"/>
      <c r="KLW37"/>
      <c r="KLX37"/>
      <c r="KLY37"/>
      <c r="KLZ37"/>
      <c r="KMA37"/>
      <c r="KMB37"/>
      <c r="KMC37"/>
      <c r="KMD37"/>
      <c r="KME37"/>
      <c r="KMF37"/>
      <c r="KMG37"/>
      <c r="KMH37"/>
      <c r="KMI37"/>
      <c r="KMJ37"/>
      <c r="KMK37"/>
      <c r="KML37"/>
      <c r="KMM37"/>
      <c r="KMN37"/>
      <c r="KMO37"/>
      <c r="KMP37"/>
      <c r="KMQ37"/>
      <c r="KMR37"/>
      <c r="KMS37"/>
      <c r="KMT37"/>
      <c r="KMU37"/>
      <c r="KMV37"/>
      <c r="KMW37"/>
      <c r="KMX37"/>
      <c r="KMY37"/>
      <c r="KMZ37"/>
      <c r="KNA37"/>
      <c r="KNB37"/>
      <c r="KNC37"/>
      <c r="KND37"/>
      <c r="KNE37"/>
      <c r="KNF37"/>
      <c r="KNG37"/>
      <c r="KNH37"/>
      <c r="KNI37"/>
      <c r="KNJ37"/>
      <c r="KNK37"/>
      <c r="KNL37"/>
      <c r="KNM37"/>
      <c r="KNN37"/>
      <c r="KNO37"/>
      <c r="KNP37"/>
      <c r="KNQ37"/>
      <c r="KNR37"/>
      <c r="KNS37"/>
      <c r="KNT37"/>
      <c r="KNU37"/>
      <c r="KNV37"/>
      <c r="KNW37"/>
      <c r="KNX37"/>
      <c r="KNY37"/>
      <c r="KNZ37"/>
      <c r="KOA37"/>
      <c r="KOB37"/>
      <c r="KOC37"/>
      <c r="KOD37"/>
      <c r="KOE37"/>
      <c r="KOF37"/>
      <c r="KOG37"/>
      <c r="KOH37"/>
      <c r="KOI37"/>
      <c r="KOJ37"/>
      <c r="KOK37"/>
      <c r="KOL37"/>
      <c r="KOM37"/>
      <c r="KON37"/>
      <c r="KOO37"/>
      <c r="KOP37"/>
      <c r="KOQ37"/>
      <c r="KOR37"/>
      <c r="KOS37"/>
      <c r="KOT37"/>
      <c r="KOU37"/>
      <c r="KOV37"/>
      <c r="KOW37"/>
      <c r="KOX37"/>
      <c r="KOY37"/>
      <c r="KOZ37"/>
      <c r="KPA37"/>
      <c r="KPB37"/>
      <c r="KPC37"/>
      <c r="KPD37"/>
      <c r="KPE37"/>
      <c r="KPF37"/>
      <c r="KPG37"/>
      <c r="KPH37"/>
      <c r="KPI37"/>
      <c r="KPJ37"/>
      <c r="KPK37"/>
      <c r="KPL37"/>
      <c r="KPM37"/>
      <c r="KPN37"/>
      <c r="KPO37"/>
      <c r="KPP37"/>
      <c r="KPQ37"/>
      <c r="KPR37"/>
      <c r="KPS37"/>
      <c r="KPT37"/>
      <c r="KPU37"/>
      <c r="KPV37"/>
      <c r="KPW37"/>
      <c r="KPX37"/>
      <c r="KPY37"/>
      <c r="KPZ37"/>
      <c r="KQA37"/>
      <c r="KQB37"/>
      <c r="KQC37"/>
      <c r="KQD37"/>
      <c r="KQE37"/>
      <c r="KQF37"/>
      <c r="KQG37"/>
      <c r="KQH37"/>
      <c r="KQI37"/>
      <c r="KQJ37"/>
      <c r="KQK37"/>
      <c r="KQL37"/>
      <c r="KQM37"/>
      <c r="KQN37"/>
      <c r="KQO37"/>
      <c r="KQP37"/>
      <c r="KQQ37"/>
      <c r="KQR37"/>
      <c r="KQS37"/>
      <c r="KQT37"/>
      <c r="KQU37"/>
      <c r="KQV37"/>
      <c r="KQW37"/>
      <c r="KQX37"/>
      <c r="KQY37"/>
      <c r="KQZ37"/>
      <c r="KRA37"/>
      <c r="KRB37"/>
      <c r="KRC37"/>
      <c r="KRD37"/>
      <c r="KRE37"/>
      <c r="KRF37"/>
      <c r="KRG37"/>
      <c r="KRH37"/>
      <c r="KRI37"/>
      <c r="KRJ37"/>
      <c r="KRK37"/>
      <c r="KRL37"/>
      <c r="KRM37"/>
      <c r="KRN37"/>
      <c r="KRO37"/>
      <c r="KRP37"/>
      <c r="KRQ37"/>
      <c r="KRR37"/>
      <c r="KRS37"/>
      <c r="KRT37"/>
      <c r="KRU37"/>
      <c r="KRV37"/>
      <c r="KRW37"/>
      <c r="KRX37"/>
      <c r="KRY37"/>
      <c r="KRZ37"/>
      <c r="KSA37"/>
      <c r="KSB37"/>
      <c r="KSC37"/>
      <c r="KSD37"/>
      <c r="KSE37"/>
      <c r="KSF37"/>
      <c r="KSG37"/>
      <c r="KSH37"/>
      <c r="KSI37"/>
      <c r="KSJ37"/>
      <c r="KSK37"/>
      <c r="KSL37"/>
      <c r="KSM37"/>
      <c r="KSN37"/>
      <c r="KSO37"/>
      <c r="KSP37"/>
      <c r="KSQ37"/>
      <c r="KSR37"/>
      <c r="KSS37"/>
      <c r="KST37"/>
      <c r="KSU37"/>
      <c r="KSV37"/>
      <c r="KSW37"/>
      <c r="KSX37"/>
      <c r="KSY37"/>
      <c r="KSZ37"/>
      <c r="KTA37"/>
      <c r="KTB37"/>
      <c r="KTC37"/>
      <c r="KTD37"/>
      <c r="KTE37"/>
      <c r="KTF37"/>
      <c r="KTG37"/>
      <c r="KTH37"/>
      <c r="KTI37"/>
      <c r="KTJ37"/>
      <c r="KTK37"/>
      <c r="KTL37"/>
      <c r="KTM37"/>
      <c r="KTN37"/>
      <c r="KTO37"/>
      <c r="KTP37"/>
      <c r="KTQ37"/>
      <c r="KTR37"/>
      <c r="KTS37"/>
      <c r="KTT37"/>
      <c r="KTU37"/>
      <c r="KTV37"/>
      <c r="KTW37"/>
      <c r="KTX37"/>
      <c r="KTY37"/>
      <c r="KTZ37"/>
      <c r="KUA37"/>
      <c r="KUB37"/>
      <c r="KUC37"/>
      <c r="KUD37"/>
      <c r="KUE37"/>
      <c r="KUF37"/>
      <c r="KUG37"/>
      <c r="KUH37"/>
      <c r="KUI37"/>
      <c r="KUJ37"/>
      <c r="KUK37"/>
      <c r="KUL37"/>
      <c r="KUM37"/>
      <c r="KUN37"/>
      <c r="KUO37"/>
      <c r="KUP37"/>
      <c r="KUQ37"/>
      <c r="KUR37"/>
      <c r="KUS37"/>
      <c r="KUT37"/>
      <c r="KUU37"/>
      <c r="KUV37"/>
      <c r="KUW37"/>
      <c r="KUX37"/>
      <c r="KUY37"/>
      <c r="KUZ37"/>
      <c r="KVA37"/>
      <c r="KVB37"/>
      <c r="KVC37"/>
      <c r="KVD37"/>
      <c r="KVE37"/>
      <c r="KVF37"/>
      <c r="KVG37"/>
      <c r="KVH37"/>
      <c r="KVI37"/>
      <c r="KVJ37"/>
      <c r="KVK37"/>
      <c r="KVL37"/>
      <c r="KVM37"/>
      <c r="KVN37"/>
      <c r="KVO37"/>
      <c r="KVP37"/>
      <c r="KVQ37"/>
      <c r="KVR37"/>
      <c r="KVS37"/>
      <c r="KVT37"/>
      <c r="KVU37"/>
      <c r="KVV37"/>
      <c r="KVW37"/>
      <c r="KVX37"/>
      <c r="KVY37"/>
      <c r="KVZ37"/>
      <c r="KWA37"/>
      <c r="KWB37"/>
      <c r="KWC37"/>
      <c r="KWD37"/>
      <c r="KWE37"/>
      <c r="KWF37"/>
      <c r="KWG37"/>
      <c r="KWH37"/>
      <c r="KWI37"/>
      <c r="KWJ37"/>
      <c r="KWK37"/>
      <c r="KWL37"/>
      <c r="KWM37"/>
      <c r="KWN37"/>
      <c r="KWO37"/>
      <c r="KWP37"/>
      <c r="KWQ37"/>
      <c r="KWR37"/>
      <c r="KWS37"/>
      <c r="KWT37"/>
      <c r="KWU37"/>
      <c r="KWV37"/>
      <c r="KWW37"/>
      <c r="KWX37"/>
      <c r="KWY37"/>
      <c r="KWZ37"/>
      <c r="KXA37"/>
      <c r="KXB37"/>
      <c r="KXC37"/>
      <c r="KXD37"/>
      <c r="KXE37"/>
      <c r="KXF37"/>
      <c r="KXG37"/>
      <c r="KXH37"/>
      <c r="KXI37"/>
      <c r="KXJ37"/>
      <c r="KXK37"/>
      <c r="KXL37"/>
      <c r="KXM37"/>
      <c r="KXN37"/>
      <c r="KXO37"/>
      <c r="KXP37"/>
      <c r="KXQ37"/>
      <c r="KXR37"/>
      <c r="KXS37"/>
      <c r="KXT37"/>
      <c r="KXU37"/>
      <c r="KXV37"/>
      <c r="KXW37"/>
      <c r="KXX37"/>
      <c r="KXY37"/>
      <c r="KXZ37"/>
      <c r="KYA37"/>
      <c r="KYB37"/>
      <c r="KYC37"/>
      <c r="KYD37"/>
      <c r="KYE37"/>
      <c r="KYF37"/>
      <c r="KYG37"/>
      <c r="KYH37"/>
      <c r="KYI37"/>
      <c r="KYJ37"/>
      <c r="KYK37"/>
      <c r="KYL37"/>
      <c r="KYM37"/>
      <c r="KYN37"/>
      <c r="KYO37"/>
      <c r="KYP37"/>
      <c r="KYQ37"/>
      <c r="KYR37"/>
      <c r="KYS37"/>
      <c r="KYT37"/>
      <c r="KYU37"/>
      <c r="KYV37"/>
      <c r="KYW37"/>
      <c r="KYX37"/>
      <c r="KYY37"/>
      <c r="KYZ37"/>
      <c r="KZA37"/>
      <c r="KZB37"/>
      <c r="KZC37"/>
      <c r="KZD37"/>
      <c r="KZE37"/>
      <c r="KZF37"/>
      <c r="KZG37"/>
      <c r="KZH37"/>
      <c r="KZI37"/>
      <c r="KZJ37"/>
      <c r="KZK37"/>
      <c r="KZL37"/>
      <c r="KZM37"/>
      <c r="KZN37"/>
      <c r="KZO37"/>
      <c r="KZP37"/>
      <c r="KZQ37"/>
      <c r="KZR37"/>
      <c r="KZS37"/>
      <c r="KZT37"/>
      <c r="KZU37"/>
      <c r="KZV37"/>
      <c r="KZW37"/>
      <c r="KZX37"/>
      <c r="KZY37"/>
      <c r="KZZ37"/>
      <c r="LAA37"/>
      <c r="LAB37"/>
      <c r="LAC37"/>
      <c r="LAD37"/>
      <c r="LAE37"/>
      <c r="LAF37"/>
      <c r="LAG37"/>
      <c r="LAH37"/>
      <c r="LAI37"/>
      <c r="LAJ37"/>
      <c r="LAK37"/>
      <c r="LAL37"/>
      <c r="LAM37"/>
      <c r="LAN37"/>
      <c r="LAO37"/>
      <c r="LAP37"/>
      <c r="LAQ37"/>
      <c r="LAR37"/>
      <c r="LAS37"/>
      <c r="LAT37"/>
      <c r="LAU37"/>
      <c r="LAV37"/>
      <c r="LAW37"/>
      <c r="LAX37"/>
      <c r="LAY37"/>
      <c r="LAZ37"/>
      <c r="LBA37"/>
      <c r="LBB37"/>
      <c r="LBC37"/>
      <c r="LBD37"/>
      <c r="LBE37"/>
      <c r="LBF37"/>
      <c r="LBG37"/>
      <c r="LBH37"/>
      <c r="LBI37"/>
      <c r="LBJ37"/>
      <c r="LBK37"/>
      <c r="LBL37"/>
      <c r="LBM37"/>
      <c r="LBN37"/>
      <c r="LBO37"/>
      <c r="LBP37"/>
      <c r="LBQ37"/>
      <c r="LBR37"/>
      <c r="LBS37"/>
      <c r="LBT37"/>
      <c r="LBU37"/>
      <c r="LBV37"/>
      <c r="LBW37"/>
      <c r="LBX37"/>
      <c r="LBY37"/>
      <c r="LBZ37"/>
      <c r="LCA37"/>
      <c r="LCB37"/>
      <c r="LCC37"/>
      <c r="LCD37"/>
      <c r="LCE37"/>
      <c r="LCF37"/>
      <c r="LCG37"/>
      <c r="LCH37"/>
      <c r="LCI37"/>
      <c r="LCJ37"/>
      <c r="LCK37"/>
      <c r="LCL37"/>
      <c r="LCM37"/>
      <c r="LCN37"/>
      <c r="LCO37"/>
      <c r="LCP37"/>
      <c r="LCQ37"/>
      <c r="LCR37"/>
      <c r="LCS37"/>
      <c r="LCT37"/>
      <c r="LCU37"/>
      <c r="LCV37"/>
      <c r="LCW37"/>
      <c r="LCX37"/>
      <c r="LCY37"/>
      <c r="LCZ37"/>
      <c r="LDA37"/>
      <c r="LDB37"/>
      <c r="LDC37"/>
      <c r="LDD37"/>
      <c r="LDE37"/>
      <c r="LDF37"/>
      <c r="LDG37"/>
      <c r="LDH37"/>
      <c r="LDI37"/>
      <c r="LDJ37"/>
      <c r="LDK37"/>
      <c r="LDL37"/>
      <c r="LDM37"/>
      <c r="LDN37"/>
      <c r="LDO37"/>
      <c r="LDP37"/>
      <c r="LDQ37"/>
      <c r="LDR37"/>
      <c r="LDS37"/>
      <c r="LDT37"/>
      <c r="LDU37"/>
      <c r="LDV37"/>
      <c r="LDW37"/>
      <c r="LDX37"/>
      <c r="LDY37"/>
      <c r="LDZ37"/>
      <c r="LEA37"/>
      <c r="LEB37"/>
      <c r="LEC37"/>
      <c r="LED37"/>
      <c r="LEE37"/>
      <c r="LEF37"/>
      <c r="LEG37"/>
      <c r="LEH37"/>
      <c r="LEI37"/>
      <c r="LEJ37"/>
      <c r="LEK37"/>
      <c r="LEL37"/>
      <c r="LEM37"/>
      <c r="LEN37"/>
      <c r="LEO37"/>
      <c r="LEP37"/>
      <c r="LEQ37"/>
      <c r="LER37"/>
      <c r="LES37"/>
      <c r="LET37"/>
      <c r="LEU37"/>
      <c r="LEV37"/>
      <c r="LEW37"/>
      <c r="LEX37"/>
      <c r="LEY37"/>
      <c r="LEZ37"/>
      <c r="LFA37"/>
      <c r="LFB37"/>
      <c r="LFC37"/>
      <c r="LFD37"/>
      <c r="LFE37"/>
      <c r="LFF37"/>
      <c r="LFG37"/>
      <c r="LFH37"/>
      <c r="LFI37"/>
      <c r="LFJ37"/>
      <c r="LFK37"/>
      <c r="LFL37"/>
      <c r="LFM37"/>
      <c r="LFN37"/>
      <c r="LFO37"/>
      <c r="LFP37"/>
      <c r="LFQ37"/>
      <c r="LFR37"/>
      <c r="LFS37"/>
      <c r="LFT37"/>
      <c r="LFU37"/>
      <c r="LFV37"/>
      <c r="LFW37"/>
      <c r="LFX37"/>
      <c r="LFY37"/>
      <c r="LFZ37"/>
      <c r="LGA37"/>
      <c r="LGB37"/>
      <c r="LGC37"/>
      <c r="LGD37"/>
      <c r="LGE37"/>
      <c r="LGF37"/>
      <c r="LGG37"/>
      <c r="LGH37"/>
      <c r="LGI37"/>
      <c r="LGJ37"/>
      <c r="LGK37"/>
      <c r="LGL37"/>
      <c r="LGM37"/>
      <c r="LGN37"/>
      <c r="LGO37"/>
      <c r="LGP37"/>
      <c r="LGQ37"/>
      <c r="LGR37"/>
      <c r="LGS37"/>
      <c r="LGT37"/>
      <c r="LGU37"/>
      <c r="LGV37"/>
      <c r="LGW37"/>
      <c r="LGX37"/>
      <c r="LGY37"/>
      <c r="LGZ37"/>
      <c r="LHA37"/>
      <c r="LHB37"/>
      <c r="LHC37"/>
      <c r="LHD37"/>
      <c r="LHE37"/>
      <c r="LHF37"/>
      <c r="LHG37"/>
      <c r="LHH37"/>
      <c r="LHI37"/>
      <c r="LHJ37"/>
      <c r="LHK37"/>
      <c r="LHL37"/>
      <c r="LHM37"/>
      <c r="LHN37"/>
      <c r="LHO37"/>
      <c r="LHP37"/>
      <c r="LHQ37"/>
      <c r="LHR37"/>
      <c r="LHS37"/>
      <c r="LHT37"/>
      <c r="LHU37"/>
      <c r="LHV37"/>
      <c r="LHW37"/>
      <c r="LHX37"/>
      <c r="LHY37"/>
      <c r="LHZ37"/>
      <c r="LIA37"/>
      <c r="LIB37"/>
      <c r="LIC37"/>
      <c r="LID37"/>
      <c r="LIE37"/>
      <c r="LIF37"/>
      <c r="LIG37"/>
      <c r="LIH37"/>
      <c r="LII37"/>
      <c r="LIJ37"/>
      <c r="LIK37"/>
      <c r="LIL37"/>
      <c r="LIM37"/>
      <c r="LIN37"/>
      <c r="LIO37"/>
      <c r="LIP37"/>
      <c r="LIQ37"/>
      <c r="LIR37"/>
      <c r="LIS37"/>
      <c r="LIT37"/>
      <c r="LIU37"/>
      <c r="LIV37"/>
      <c r="LIW37"/>
      <c r="LIX37"/>
      <c r="LIY37"/>
      <c r="LIZ37"/>
      <c r="LJA37"/>
      <c r="LJB37"/>
      <c r="LJC37"/>
      <c r="LJD37"/>
      <c r="LJE37"/>
      <c r="LJF37"/>
      <c r="LJG37"/>
      <c r="LJH37"/>
      <c r="LJI37"/>
      <c r="LJJ37"/>
      <c r="LJK37"/>
      <c r="LJL37"/>
      <c r="LJM37"/>
      <c r="LJN37"/>
      <c r="LJO37"/>
      <c r="LJP37"/>
      <c r="LJQ37"/>
      <c r="LJR37"/>
      <c r="LJS37"/>
      <c r="LJT37"/>
      <c r="LJU37"/>
      <c r="LJV37"/>
      <c r="LJW37"/>
      <c r="LJX37"/>
      <c r="LJY37"/>
      <c r="LJZ37"/>
      <c r="LKA37"/>
      <c r="LKB37"/>
      <c r="LKC37"/>
      <c r="LKD37"/>
      <c r="LKE37"/>
      <c r="LKF37"/>
      <c r="LKG37"/>
      <c r="LKH37"/>
      <c r="LKI37"/>
      <c r="LKJ37"/>
      <c r="LKK37"/>
      <c r="LKL37"/>
      <c r="LKM37"/>
      <c r="LKN37"/>
      <c r="LKO37"/>
      <c r="LKP37"/>
      <c r="LKQ37"/>
      <c r="LKR37"/>
      <c r="LKS37"/>
      <c r="LKT37"/>
      <c r="LKU37"/>
      <c r="LKV37"/>
      <c r="LKW37"/>
      <c r="LKX37"/>
      <c r="LKY37"/>
      <c r="LKZ37"/>
      <c r="LLA37"/>
      <c r="LLB37"/>
      <c r="LLC37"/>
      <c r="LLD37"/>
      <c r="LLE37"/>
      <c r="LLF37"/>
      <c r="LLG37"/>
      <c r="LLH37"/>
      <c r="LLI37"/>
      <c r="LLJ37"/>
      <c r="LLK37"/>
      <c r="LLL37"/>
      <c r="LLM37"/>
      <c r="LLN37"/>
      <c r="LLO37"/>
      <c r="LLP37"/>
      <c r="LLQ37"/>
      <c r="LLR37"/>
      <c r="LLS37"/>
      <c r="LLT37"/>
      <c r="LLU37"/>
      <c r="LLV37"/>
      <c r="LLW37"/>
      <c r="LLX37"/>
      <c r="LLY37"/>
      <c r="LLZ37"/>
      <c r="LMA37"/>
      <c r="LMB37"/>
      <c r="LMC37"/>
      <c r="LMD37"/>
      <c r="LME37"/>
      <c r="LMF37"/>
      <c r="LMG37"/>
      <c r="LMH37"/>
      <c r="LMI37"/>
      <c r="LMJ37"/>
      <c r="LMK37"/>
      <c r="LML37"/>
      <c r="LMM37"/>
      <c r="LMN37"/>
      <c r="LMO37"/>
      <c r="LMP37"/>
      <c r="LMQ37"/>
      <c r="LMR37"/>
      <c r="LMS37"/>
      <c r="LMT37"/>
      <c r="LMU37"/>
      <c r="LMV37"/>
      <c r="LMW37"/>
      <c r="LMX37"/>
      <c r="LMY37"/>
      <c r="LMZ37"/>
      <c r="LNA37"/>
      <c r="LNB37"/>
      <c r="LNC37"/>
      <c r="LND37"/>
      <c r="LNE37"/>
      <c r="LNF37"/>
      <c r="LNG37"/>
      <c r="LNH37"/>
      <c r="LNI37"/>
      <c r="LNJ37"/>
      <c r="LNK37"/>
      <c r="LNL37"/>
      <c r="LNM37"/>
      <c r="LNN37"/>
      <c r="LNO37"/>
      <c r="LNP37"/>
      <c r="LNQ37"/>
      <c r="LNR37"/>
      <c r="LNS37"/>
      <c r="LNT37"/>
      <c r="LNU37"/>
      <c r="LNV37"/>
      <c r="LNW37"/>
      <c r="LNX37"/>
      <c r="LNY37"/>
      <c r="LNZ37"/>
      <c r="LOA37"/>
      <c r="LOB37"/>
      <c r="LOC37"/>
      <c r="LOD37"/>
      <c r="LOE37"/>
      <c r="LOF37"/>
      <c r="LOG37"/>
      <c r="LOH37"/>
      <c r="LOI37"/>
      <c r="LOJ37"/>
      <c r="LOK37"/>
      <c r="LOL37"/>
      <c r="LOM37"/>
      <c r="LON37"/>
      <c r="LOO37"/>
      <c r="LOP37"/>
      <c r="LOQ37"/>
      <c r="LOR37"/>
      <c r="LOS37"/>
      <c r="LOT37"/>
      <c r="LOU37"/>
      <c r="LOV37"/>
      <c r="LOW37"/>
      <c r="LOX37"/>
      <c r="LOY37"/>
      <c r="LOZ37"/>
      <c r="LPA37"/>
      <c r="LPB37"/>
      <c r="LPC37"/>
      <c r="LPD37"/>
      <c r="LPE37"/>
      <c r="LPF37"/>
      <c r="LPG37"/>
      <c r="LPH37"/>
      <c r="LPI37"/>
      <c r="LPJ37"/>
      <c r="LPK37"/>
      <c r="LPL37"/>
      <c r="LPM37"/>
      <c r="LPN37"/>
      <c r="LPO37"/>
      <c r="LPP37"/>
      <c r="LPQ37"/>
      <c r="LPR37"/>
      <c r="LPS37"/>
      <c r="LPT37"/>
      <c r="LPU37"/>
      <c r="LPV37"/>
      <c r="LPW37"/>
      <c r="LPX37"/>
      <c r="LPY37"/>
      <c r="LPZ37"/>
      <c r="LQA37"/>
      <c r="LQB37"/>
      <c r="LQC37"/>
      <c r="LQD37"/>
      <c r="LQE37"/>
      <c r="LQF37"/>
      <c r="LQG37"/>
      <c r="LQH37"/>
      <c r="LQI37"/>
      <c r="LQJ37"/>
      <c r="LQK37"/>
      <c r="LQL37"/>
      <c r="LQM37"/>
      <c r="LQN37"/>
      <c r="LQO37"/>
      <c r="LQP37"/>
      <c r="LQQ37"/>
      <c r="LQR37"/>
      <c r="LQS37"/>
      <c r="LQT37"/>
      <c r="LQU37"/>
      <c r="LQV37"/>
      <c r="LQW37"/>
      <c r="LQX37"/>
      <c r="LQY37"/>
      <c r="LQZ37"/>
      <c r="LRA37"/>
      <c r="LRB37"/>
      <c r="LRC37"/>
      <c r="LRD37"/>
      <c r="LRE37"/>
      <c r="LRF37"/>
      <c r="LRG37"/>
      <c r="LRH37"/>
      <c r="LRI37"/>
      <c r="LRJ37"/>
      <c r="LRK37"/>
      <c r="LRL37"/>
      <c r="LRM37"/>
      <c r="LRN37"/>
      <c r="LRO37"/>
      <c r="LRP37"/>
      <c r="LRQ37"/>
      <c r="LRR37"/>
      <c r="LRS37"/>
      <c r="LRT37"/>
      <c r="LRU37"/>
      <c r="LRV37"/>
      <c r="LRW37"/>
      <c r="LRX37"/>
      <c r="LRY37"/>
      <c r="LRZ37"/>
      <c r="LSA37"/>
      <c r="LSB37"/>
      <c r="LSC37"/>
      <c r="LSD37"/>
      <c r="LSE37"/>
      <c r="LSF37"/>
      <c r="LSG37"/>
      <c r="LSH37"/>
      <c r="LSI37"/>
      <c r="LSJ37"/>
      <c r="LSK37"/>
      <c r="LSL37"/>
      <c r="LSM37"/>
      <c r="LSN37"/>
      <c r="LSO37"/>
      <c r="LSP37"/>
      <c r="LSQ37"/>
      <c r="LSR37"/>
      <c r="LSS37"/>
      <c r="LST37"/>
      <c r="LSU37"/>
      <c r="LSV37"/>
      <c r="LSW37"/>
      <c r="LSX37"/>
      <c r="LSY37"/>
      <c r="LSZ37"/>
      <c r="LTA37"/>
      <c r="LTB37"/>
      <c r="LTC37"/>
      <c r="LTD37"/>
      <c r="LTE37"/>
      <c r="LTF37"/>
      <c r="LTG37"/>
      <c r="LTH37"/>
      <c r="LTI37"/>
      <c r="LTJ37"/>
      <c r="LTK37"/>
      <c r="LTL37"/>
      <c r="LTM37"/>
      <c r="LTN37"/>
      <c r="LTO37"/>
      <c r="LTP37"/>
      <c r="LTQ37"/>
      <c r="LTR37"/>
      <c r="LTS37"/>
      <c r="LTT37"/>
      <c r="LTU37"/>
      <c r="LTV37"/>
      <c r="LTW37"/>
      <c r="LTX37"/>
      <c r="LTY37"/>
      <c r="LTZ37"/>
      <c r="LUA37"/>
      <c r="LUB37"/>
      <c r="LUC37"/>
      <c r="LUD37"/>
      <c r="LUE37"/>
      <c r="LUF37"/>
      <c r="LUG37"/>
      <c r="LUH37"/>
      <c r="LUI37"/>
      <c r="LUJ37"/>
      <c r="LUK37"/>
      <c r="LUL37"/>
      <c r="LUM37"/>
      <c r="LUN37"/>
      <c r="LUO37"/>
      <c r="LUP37"/>
      <c r="LUQ37"/>
      <c r="LUR37"/>
      <c r="LUS37"/>
      <c r="LUT37"/>
      <c r="LUU37"/>
      <c r="LUV37"/>
      <c r="LUW37"/>
      <c r="LUX37"/>
      <c r="LUY37"/>
      <c r="LUZ37"/>
      <c r="LVA37"/>
      <c r="LVB37"/>
      <c r="LVC37"/>
      <c r="LVD37"/>
      <c r="LVE37"/>
      <c r="LVF37"/>
      <c r="LVG37"/>
      <c r="LVH37"/>
      <c r="LVI37"/>
      <c r="LVJ37"/>
      <c r="LVK37"/>
      <c r="LVL37"/>
      <c r="LVM37"/>
      <c r="LVN37"/>
      <c r="LVO37"/>
      <c r="LVP37"/>
      <c r="LVQ37"/>
      <c r="LVR37"/>
      <c r="LVS37"/>
      <c r="LVT37"/>
      <c r="LVU37"/>
      <c r="LVV37"/>
      <c r="LVW37"/>
      <c r="LVX37"/>
      <c r="LVY37"/>
      <c r="LVZ37"/>
      <c r="LWA37"/>
      <c r="LWB37"/>
      <c r="LWC37"/>
      <c r="LWD37"/>
      <c r="LWE37"/>
      <c r="LWF37"/>
      <c r="LWG37"/>
      <c r="LWH37"/>
      <c r="LWI37"/>
      <c r="LWJ37"/>
      <c r="LWK37"/>
      <c r="LWL37"/>
      <c r="LWM37"/>
      <c r="LWN37"/>
      <c r="LWO37"/>
      <c r="LWP37"/>
      <c r="LWQ37"/>
      <c r="LWR37"/>
      <c r="LWS37"/>
      <c r="LWT37"/>
      <c r="LWU37"/>
      <c r="LWV37"/>
      <c r="LWW37"/>
      <c r="LWX37"/>
      <c r="LWY37"/>
      <c r="LWZ37"/>
      <c r="LXA37"/>
      <c r="LXB37"/>
      <c r="LXC37"/>
      <c r="LXD37"/>
      <c r="LXE37"/>
      <c r="LXF37"/>
      <c r="LXG37"/>
      <c r="LXH37"/>
      <c r="LXI37"/>
      <c r="LXJ37"/>
      <c r="LXK37"/>
      <c r="LXL37"/>
      <c r="LXM37"/>
      <c r="LXN37"/>
      <c r="LXO37"/>
      <c r="LXP37"/>
      <c r="LXQ37"/>
      <c r="LXR37"/>
      <c r="LXS37"/>
      <c r="LXT37"/>
      <c r="LXU37"/>
      <c r="LXV37"/>
      <c r="LXW37"/>
      <c r="LXX37"/>
      <c r="LXY37"/>
      <c r="LXZ37"/>
      <c r="LYA37"/>
      <c r="LYB37"/>
      <c r="LYC37"/>
      <c r="LYD37"/>
      <c r="LYE37"/>
      <c r="LYF37"/>
      <c r="LYG37"/>
      <c r="LYH37"/>
      <c r="LYI37"/>
      <c r="LYJ37"/>
      <c r="LYK37"/>
      <c r="LYL37"/>
      <c r="LYM37"/>
      <c r="LYN37"/>
      <c r="LYO37"/>
      <c r="LYP37"/>
      <c r="LYQ37"/>
      <c r="LYR37"/>
      <c r="LYS37"/>
      <c r="LYT37"/>
      <c r="LYU37"/>
      <c r="LYV37"/>
      <c r="LYW37"/>
      <c r="LYX37"/>
      <c r="LYY37"/>
      <c r="LYZ37"/>
      <c r="LZA37"/>
      <c r="LZB37"/>
      <c r="LZC37"/>
      <c r="LZD37"/>
      <c r="LZE37"/>
      <c r="LZF37"/>
      <c r="LZG37"/>
      <c r="LZH37"/>
      <c r="LZI37"/>
      <c r="LZJ37"/>
      <c r="LZK37"/>
      <c r="LZL37"/>
      <c r="LZM37"/>
      <c r="LZN37"/>
      <c r="LZO37"/>
      <c r="LZP37"/>
      <c r="LZQ37"/>
      <c r="LZR37"/>
      <c r="LZS37"/>
      <c r="LZT37"/>
      <c r="LZU37"/>
      <c r="LZV37"/>
      <c r="LZW37"/>
      <c r="LZX37"/>
      <c r="LZY37"/>
      <c r="LZZ37"/>
      <c r="MAA37"/>
      <c r="MAB37"/>
      <c r="MAC37"/>
      <c r="MAD37"/>
      <c r="MAE37"/>
      <c r="MAF37"/>
      <c r="MAG37"/>
      <c r="MAH37"/>
      <c r="MAI37"/>
      <c r="MAJ37"/>
      <c r="MAK37"/>
      <c r="MAL37"/>
      <c r="MAM37"/>
      <c r="MAN37"/>
      <c r="MAO37"/>
      <c r="MAP37"/>
      <c r="MAQ37"/>
      <c r="MAR37"/>
      <c r="MAS37"/>
      <c r="MAT37"/>
      <c r="MAU37"/>
      <c r="MAV37"/>
      <c r="MAW37"/>
      <c r="MAX37"/>
      <c r="MAY37"/>
      <c r="MAZ37"/>
      <c r="MBA37"/>
      <c r="MBB37"/>
      <c r="MBC37"/>
      <c r="MBD37"/>
      <c r="MBE37"/>
      <c r="MBF37"/>
      <c r="MBG37"/>
      <c r="MBH37"/>
      <c r="MBI37"/>
      <c r="MBJ37"/>
      <c r="MBK37"/>
      <c r="MBL37"/>
      <c r="MBM37"/>
      <c r="MBN37"/>
      <c r="MBO37"/>
      <c r="MBP37"/>
      <c r="MBQ37"/>
      <c r="MBR37"/>
      <c r="MBS37"/>
      <c r="MBT37"/>
      <c r="MBU37"/>
      <c r="MBV37"/>
      <c r="MBW37"/>
      <c r="MBX37"/>
      <c r="MBY37"/>
      <c r="MBZ37"/>
      <c r="MCA37"/>
      <c r="MCB37"/>
      <c r="MCC37"/>
      <c r="MCD37"/>
      <c r="MCE37"/>
      <c r="MCF37"/>
      <c r="MCG37"/>
      <c r="MCH37"/>
      <c r="MCI37"/>
      <c r="MCJ37"/>
      <c r="MCK37"/>
      <c r="MCL37"/>
      <c r="MCM37"/>
      <c r="MCN37"/>
      <c r="MCO37"/>
      <c r="MCP37"/>
      <c r="MCQ37"/>
      <c r="MCR37"/>
      <c r="MCS37"/>
      <c r="MCT37"/>
      <c r="MCU37"/>
      <c r="MCV37"/>
      <c r="MCW37"/>
      <c r="MCX37"/>
      <c r="MCY37"/>
      <c r="MCZ37"/>
      <c r="MDA37"/>
      <c r="MDB37"/>
      <c r="MDC37"/>
      <c r="MDD37"/>
      <c r="MDE37"/>
      <c r="MDF37"/>
      <c r="MDG37"/>
      <c r="MDH37"/>
      <c r="MDI37"/>
      <c r="MDJ37"/>
      <c r="MDK37"/>
      <c r="MDL37"/>
      <c r="MDM37"/>
      <c r="MDN37"/>
      <c r="MDO37"/>
      <c r="MDP37"/>
      <c r="MDQ37"/>
      <c r="MDR37"/>
      <c r="MDS37"/>
      <c r="MDT37"/>
      <c r="MDU37"/>
      <c r="MDV37"/>
      <c r="MDW37"/>
      <c r="MDX37"/>
      <c r="MDY37"/>
      <c r="MDZ37"/>
      <c r="MEA37"/>
      <c r="MEB37"/>
      <c r="MEC37"/>
      <c r="MED37"/>
      <c r="MEE37"/>
      <c r="MEF37"/>
      <c r="MEG37"/>
      <c r="MEH37"/>
      <c r="MEI37"/>
      <c r="MEJ37"/>
      <c r="MEK37"/>
      <c r="MEL37"/>
      <c r="MEM37"/>
      <c r="MEN37"/>
      <c r="MEO37"/>
      <c r="MEP37"/>
      <c r="MEQ37"/>
      <c r="MER37"/>
      <c r="MES37"/>
      <c r="MET37"/>
      <c r="MEU37"/>
      <c r="MEV37"/>
      <c r="MEW37"/>
      <c r="MEX37"/>
      <c r="MEY37"/>
      <c r="MEZ37"/>
      <c r="MFA37"/>
      <c r="MFB37"/>
      <c r="MFC37"/>
      <c r="MFD37"/>
      <c r="MFE37"/>
      <c r="MFF37"/>
      <c r="MFG37"/>
      <c r="MFH37"/>
      <c r="MFI37"/>
      <c r="MFJ37"/>
      <c r="MFK37"/>
      <c r="MFL37"/>
      <c r="MFM37"/>
      <c r="MFN37"/>
      <c r="MFO37"/>
      <c r="MFP37"/>
      <c r="MFQ37"/>
      <c r="MFR37"/>
      <c r="MFS37"/>
      <c r="MFT37"/>
      <c r="MFU37"/>
      <c r="MFV37"/>
      <c r="MFW37"/>
      <c r="MFX37"/>
      <c r="MFY37"/>
      <c r="MFZ37"/>
      <c r="MGA37"/>
      <c r="MGB37"/>
      <c r="MGC37"/>
      <c r="MGD37"/>
      <c r="MGE37"/>
      <c r="MGF37"/>
      <c r="MGG37"/>
      <c r="MGH37"/>
      <c r="MGI37"/>
      <c r="MGJ37"/>
      <c r="MGK37"/>
      <c r="MGL37"/>
      <c r="MGM37"/>
      <c r="MGN37"/>
      <c r="MGO37"/>
      <c r="MGP37"/>
      <c r="MGQ37"/>
      <c r="MGR37"/>
      <c r="MGS37"/>
      <c r="MGT37"/>
      <c r="MGU37"/>
      <c r="MGV37"/>
      <c r="MGW37"/>
      <c r="MGX37"/>
      <c r="MGY37"/>
      <c r="MGZ37"/>
      <c r="MHA37"/>
      <c r="MHB37"/>
      <c r="MHC37"/>
      <c r="MHD37"/>
      <c r="MHE37"/>
      <c r="MHF37"/>
      <c r="MHG37"/>
      <c r="MHH37"/>
      <c r="MHI37"/>
      <c r="MHJ37"/>
      <c r="MHK37"/>
      <c r="MHL37"/>
      <c r="MHM37"/>
      <c r="MHN37"/>
      <c r="MHO37"/>
      <c r="MHP37"/>
      <c r="MHQ37"/>
      <c r="MHR37"/>
      <c r="MHS37"/>
      <c r="MHT37"/>
      <c r="MHU37"/>
      <c r="MHV37"/>
      <c r="MHW37"/>
      <c r="MHX37"/>
      <c r="MHY37"/>
      <c r="MHZ37"/>
      <c r="MIA37"/>
      <c r="MIB37"/>
      <c r="MIC37"/>
      <c r="MID37"/>
      <c r="MIE37"/>
      <c r="MIF37"/>
      <c r="MIG37"/>
      <c r="MIH37"/>
      <c r="MII37"/>
      <c r="MIJ37"/>
      <c r="MIK37"/>
      <c r="MIL37"/>
      <c r="MIM37"/>
      <c r="MIN37"/>
      <c r="MIO37"/>
      <c r="MIP37"/>
      <c r="MIQ37"/>
      <c r="MIR37"/>
      <c r="MIS37"/>
      <c r="MIT37"/>
      <c r="MIU37"/>
      <c r="MIV37"/>
      <c r="MIW37"/>
      <c r="MIX37"/>
      <c r="MIY37"/>
      <c r="MIZ37"/>
      <c r="MJA37"/>
      <c r="MJB37"/>
      <c r="MJC37"/>
      <c r="MJD37"/>
      <c r="MJE37"/>
      <c r="MJF37"/>
      <c r="MJG37"/>
      <c r="MJH37"/>
      <c r="MJI37"/>
      <c r="MJJ37"/>
      <c r="MJK37"/>
      <c r="MJL37"/>
      <c r="MJM37"/>
      <c r="MJN37"/>
      <c r="MJO37"/>
      <c r="MJP37"/>
      <c r="MJQ37"/>
      <c r="MJR37"/>
      <c r="MJS37"/>
      <c r="MJT37"/>
      <c r="MJU37"/>
      <c r="MJV37"/>
      <c r="MJW37"/>
      <c r="MJX37"/>
      <c r="MJY37"/>
      <c r="MJZ37"/>
      <c r="MKA37"/>
      <c r="MKB37"/>
      <c r="MKC37"/>
      <c r="MKD37"/>
      <c r="MKE37"/>
      <c r="MKF37"/>
      <c r="MKG37"/>
      <c r="MKH37"/>
      <c r="MKI37"/>
      <c r="MKJ37"/>
      <c r="MKK37"/>
      <c r="MKL37"/>
      <c r="MKM37"/>
      <c r="MKN37"/>
      <c r="MKO37"/>
      <c r="MKP37"/>
      <c r="MKQ37"/>
      <c r="MKR37"/>
      <c r="MKS37"/>
      <c r="MKT37"/>
      <c r="MKU37"/>
      <c r="MKV37"/>
      <c r="MKW37"/>
      <c r="MKX37"/>
      <c r="MKY37"/>
      <c r="MKZ37"/>
      <c r="MLA37"/>
      <c r="MLB37"/>
      <c r="MLC37"/>
      <c r="MLD37"/>
      <c r="MLE37"/>
      <c r="MLF37"/>
      <c r="MLG37"/>
      <c r="MLH37"/>
      <c r="MLI37"/>
      <c r="MLJ37"/>
      <c r="MLK37"/>
      <c r="MLL37"/>
      <c r="MLM37"/>
      <c r="MLN37"/>
      <c r="MLO37"/>
      <c r="MLP37"/>
      <c r="MLQ37"/>
      <c r="MLR37"/>
      <c r="MLS37"/>
      <c r="MLT37"/>
      <c r="MLU37"/>
      <c r="MLV37"/>
      <c r="MLW37"/>
      <c r="MLX37"/>
      <c r="MLY37"/>
      <c r="MLZ37"/>
      <c r="MMA37"/>
      <c r="MMB37"/>
      <c r="MMC37"/>
      <c r="MMD37"/>
      <c r="MME37"/>
      <c r="MMF37"/>
      <c r="MMG37"/>
      <c r="MMH37"/>
      <c r="MMI37"/>
      <c r="MMJ37"/>
      <c r="MMK37"/>
      <c r="MML37"/>
      <c r="MMM37"/>
      <c r="MMN37"/>
      <c r="MMO37"/>
      <c r="MMP37"/>
      <c r="MMQ37"/>
      <c r="MMR37"/>
      <c r="MMS37"/>
      <c r="MMT37"/>
      <c r="MMU37"/>
      <c r="MMV37"/>
      <c r="MMW37"/>
      <c r="MMX37"/>
      <c r="MMY37"/>
      <c r="MMZ37"/>
      <c r="MNA37"/>
      <c r="MNB37"/>
      <c r="MNC37"/>
      <c r="MND37"/>
      <c r="MNE37"/>
      <c r="MNF37"/>
      <c r="MNG37"/>
      <c r="MNH37"/>
      <c r="MNI37"/>
      <c r="MNJ37"/>
      <c r="MNK37"/>
      <c r="MNL37"/>
      <c r="MNM37"/>
      <c r="MNN37"/>
      <c r="MNO37"/>
      <c r="MNP37"/>
      <c r="MNQ37"/>
      <c r="MNR37"/>
      <c r="MNS37"/>
      <c r="MNT37"/>
      <c r="MNU37"/>
      <c r="MNV37"/>
      <c r="MNW37"/>
      <c r="MNX37"/>
      <c r="MNY37"/>
      <c r="MNZ37"/>
      <c r="MOA37"/>
      <c r="MOB37"/>
      <c r="MOC37"/>
      <c r="MOD37"/>
      <c r="MOE37"/>
      <c r="MOF37"/>
      <c r="MOG37"/>
      <c r="MOH37"/>
      <c r="MOI37"/>
      <c r="MOJ37"/>
      <c r="MOK37"/>
      <c r="MOL37"/>
      <c r="MOM37"/>
      <c r="MON37"/>
      <c r="MOO37"/>
      <c r="MOP37"/>
      <c r="MOQ37"/>
      <c r="MOR37"/>
      <c r="MOS37"/>
      <c r="MOT37"/>
      <c r="MOU37"/>
      <c r="MOV37"/>
      <c r="MOW37"/>
      <c r="MOX37"/>
      <c r="MOY37"/>
      <c r="MOZ37"/>
      <c r="MPA37"/>
      <c r="MPB37"/>
      <c r="MPC37"/>
      <c r="MPD37"/>
      <c r="MPE37"/>
      <c r="MPF37"/>
      <c r="MPG37"/>
      <c r="MPH37"/>
      <c r="MPI37"/>
      <c r="MPJ37"/>
      <c r="MPK37"/>
      <c r="MPL37"/>
      <c r="MPM37"/>
      <c r="MPN37"/>
      <c r="MPO37"/>
      <c r="MPP37"/>
      <c r="MPQ37"/>
      <c r="MPR37"/>
      <c r="MPS37"/>
      <c r="MPT37"/>
      <c r="MPU37"/>
      <c r="MPV37"/>
      <c r="MPW37"/>
      <c r="MPX37"/>
      <c r="MPY37"/>
      <c r="MPZ37"/>
      <c r="MQA37"/>
      <c r="MQB37"/>
      <c r="MQC37"/>
      <c r="MQD37"/>
      <c r="MQE37"/>
      <c r="MQF37"/>
      <c r="MQG37"/>
      <c r="MQH37"/>
      <c r="MQI37"/>
      <c r="MQJ37"/>
      <c r="MQK37"/>
      <c r="MQL37"/>
      <c r="MQM37"/>
      <c r="MQN37"/>
      <c r="MQO37"/>
      <c r="MQP37"/>
      <c r="MQQ37"/>
      <c r="MQR37"/>
      <c r="MQS37"/>
      <c r="MQT37"/>
      <c r="MQU37"/>
      <c r="MQV37"/>
      <c r="MQW37"/>
      <c r="MQX37"/>
      <c r="MQY37"/>
      <c r="MQZ37"/>
      <c r="MRA37"/>
      <c r="MRB37"/>
      <c r="MRC37"/>
      <c r="MRD37"/>
      <c r="MRE37"/>
      <c r="MRF37"/>
      <c r="MRG37"/>
      <c r="MRH37"/>
      <c r="MRI37"/>
      <c r="MRJ37"/>
      <c r="MRK37"/>
      <c r="MRL37"/>
      <c r="MRM37"/>
      <c r="MRN37"/>
      <c r="MRO37"/>
      <c r="MRP37"/>
      <c r="MRQ37"/>
      <c r="MRR37"/>
      <c r="MRS37"/>
      <c r="MRT37"/>
      <c r="MRU37"/>
      <c r="MRV37"/>
      <c r="MRW37"/>
      <c r="MRX37"/>
      <c r="MRY37"/>
      <c r="MRZ37"/>
      <c r="MSA37"/>
      <c r="MSB37"/>
      <c r="MSC37"/>
      <c r="MSD37"/>
      <c r="MSE37"/>
      <c r="MSF37"/>
      <c r="MSG37"/>
      <c r="MSH37"/>
      <c r="MSI37"/>
      <c r="MSJ37"/>
      <c r="MSK37"/>
      <c r="MSL37"/>
      <c r="MSM37"/>
      <c r="MSN37"/>
      <c r="MSO37"/>
      <c r="MSP37"/>
      <c r="MSQ37"/>
      <c r="MSR37"/>
      <c r="MSS37"/>
      <c r="MST37"/>
      <c r="MSU37"/>
      <c r="MSV37"/>
      <c r="MSW37"/>
      <c r="MSX37"/>
      <c r="MSY37"/>
      <c r="MSZ37"/>
      <c r="MTA37"/>
      <c r="MTB37"/>
      <c r="MTC37"/>
      <c r="MTD37"/>
      <c r="MTE37"/>
      <c r="MTF37"/>
      <c r="MTG37"/>
      <c r="MTH37"/>
      <c r="MTI37"/>
      <c r="MTJ37"/>
      <c r="MTK37"/>
      <c r="MTL37"/>
      <c r="MTM37"/>
      <c r="MTN37"/>
      <c r="MTO37"/>
      <c r="MTP37"/>
      <c r="MTQ37"/>
      <c r="MTR37"/>
      <c r="MTS37"/>
      <c r="MTT37"/>
      <c r="MTU37"/>
      <c r="MTV37"/>
      <c r="MTW37"/>
      <c r="MTX37"/>
      <c r="MTY37"/>
      <c r="MTZ37"/>
      <c r="MUA37"/>
      <c r="MUB37"/>
      <c r="MUC37"/>
      <c r="MUD37"/>
      <c r="MUE37"/>
      <c r="MUF37"/>
      <c r="MUG37"/>
      <c r="MUH37"/>
      <c r="MUI37"/>
      <c r="MUJ37"/>
      <c r="MUK37"/>
      <c r="MUL37"/>
      <c r="MUM37"/>
      <c r="MUN37"/>
      <c r="MUO37"/>
      <c r="MUP37"/>
      <c r="MUQ37"/>
      <c r="MUR37"/>
      <c r="MUS37"/>
      <c r="MUT37"/>
      <c r="MUU37"/>
      <c r="MUV37"/>
      <c r="MUW37"/>
      <c r="MUX37"/>
      <c r="MUY37"/>
      <c r="MUZ37"/>
      <c r="MVA37"/>
      <c r="MVB37"/>
      <c r="MVC37"/>
      <c r="MVD37"/>
      <c r="MVE37"/>
      <c r="MVF37"/>
      <c r="MVG37"/>
      <c r="MVH37"/>
      <c r="MVI37"/>
      <c r="MVJ37"/>
      <c r="MVK37"/>
      <c r="MVL37"/>
      <c r="MVM37"/>
      <c r="MVN37"/>
      <c r="MVO37"/>
      <c r="MVP37"/>
      <c r="MVQ37"/>
      <c r="MVR37"/>
      <c r="MVS37"/>
      <c r="MVT37"/>
      <c r="MVU37"/>
      <c r="MVV37"/>
      <c r="MVW37"/>
      <c r="MVX37"/>
      <c r="MVY37"/>
      <c r="MVZ37"/>
      <c r="MWA37"/>
      <c r="MWB37"/>
      <c r="MWC37"/>
      <c r="MWD37"/>
      <c r="MWE37"/>
      <c r="MWF37"/>
      <c r="MWG37"/>
      <c r="MWH37"/>
      <c r="MWI37"/>
      <c r="MWJ37"/>
      <c r="MWK37"/>
      <c r="MWL37"/>
      <c r="MWM37"/>
      <c r="MWN37"/>
      <c r="MWO37"/>
      <c r="MWP37"/>
      <c r="MWQ37"/>
      <c r="MWR37"/>
      <c r="MWS37"/>
      <c r="MWT37"/>
      <c r="MWU37"/>
      <c r="MWV37"/>
      <c r="MWW37"/>
      <c r="MWX37"/>
      <c r="MWY37"/>
      <c r="MWZ37"/>
      <c r="MXA37"/>
      <c r="MXB37"/>
      <c r="MXC37"/>
      <c r="MXD37"/>
      <c r="MXE37"/>
      <c r="MXF37"/>
      <c r="MXG37"/>
      <c r="MXH37"/>
      <c r="MXI37"/>
      <c r="MXJ37"/>
      <c r="MXK37"/>
      <c r="MXL37"/>
      <c r="MXM37"/>
      <c r="MXN37"/>
      <c r="MXO37"/>
      <c r="MXP37"/>
      <c r="MXQ37"/>
      <c r="MXR37"/>
      <c r="MXS37"/>
      <c r="MXT37"/>
      <c r="MXU37"/>
      <c r="MXV37"/>
      <c r="MXW37"/>
      <c r="MXX37"/>
      <c r="MXY37"/>
      <c r="MXZ37"/>
      <c r="MYA37"/>
      <c r="MYB37"/>
      <c r="MYC37"/>
      <c r="MYD37"/>
      <c r="MYE37"/>
      <c r="MYF37"/>
      <c r="MYG37"/>
      <c r="MYH37"/>
      <c r="MYI37"/>
      <c r="MYJ37"/>
      <c r="MYK37"/>
      <c r="MYL37"/>
      <c r="MYM37"/>
      <c r="MYN37"/>
      <c r="MYO37"/>
      <c r="MYP37"/>
      <c r="MYQ37"/>
      <c r="MYR37"/>
      <c r="MYS37"/>
      <c r="MYT37"/>
      <c r="MYU37"/>
      <c r="MYV37"/>
      <c r="MYW37"/>
      <c r="MYX37"/>
      <c r="MYY37"/>
      <c r="MYZ37"/>
      <c r="MZA37"/>
      <c r="MZB37"/>
      <c r="MZC37"/>
      <c r="MZD37"/>
      <c r="MZE37"/>
      <c r="MZF37"/>
      <c r="MZG37"/>
      <c r="MZH37"/>
      <c r="MZI37"/>
      <c r="MZJ37"/>
      <c r="MZK37"/>
      <c r="MZL37"/>
      <c r="MZM37"/>
      <c r="MZN37"/>
      <c r="MZO37"/>
      <c r="MZP37"/>
      <c r="MZQ37"/>
      <c r="MZR37"/>
      <c r="MZS37"/>
      <c r="MZT37"/>
      <c r="MZU37"/>
      <c r="MZV37"/>
      <c r="MZW37"/>
      <c r="MZX37"/>
      <c r="MZY37"/>
      <c r="MZZ37"/>
      <c r="NAA37"/>
      <c r="NAB37"/>
      <c r="NAC37"/>
      <c r="NAD37"/>
      <c r="NAE37"/>
      <c r="NAF37"/>
      <c r="NAG37"/>
      <c r="NAH37"/>
      <c r="NAI37"/>
      <c r="NAJ37"/>
      <c r="NAK37"/>
      <c r="NAL37"/>
      <c r="NAM37"/>
      <c r="NAN37"/>
      <c r="NAO37"/>
      <c r="NAP37"/>
      <c r="NAQ37"/>
      <c r="NAR37"/>
      <c r="NAS37"/>
      <c r="NAT37"/>
      <c r="NAU37"/>
      <c r="NAV37"/>
      <c r="NAW37"/>
      <c r="NAX37"/>
      <c r="NAY37"/>
      <c r="NAZ37"/>
      <c r="NBA37"/>
      <c r="NBB37"/>
      <c r="NBC37"/>
      <c r="NBD37"/>
      <c r="NBE37"/>
      <c r="NBF37"/>
      <c r="NBG37"/>
      <c r="NBH37"/>
      <c r="NBI37"/>
      <c r="NBJ37"/>
      <c r="NBK37"/>
      <c r="NBL37"/>
      <c r="NBM37"/>
      <c r="NBN37"/>
      <c r="NBO37"/>
      <c r="NBP37"/>
      <c r="NBQ37"/>
      <c r="NBR37"/>
      <c r="NBS37"/>
      <c r="NBT37"/>
      <c r="NBU37"/>
      <c r="NBV37"/>
      <c r="NBW37"/>
      <c r="NBX37"/>
      <c r="NBY37"/>
      <c r="NBZ37"/>
      <c r="NCA37"/>
      <c r="NCB37"/>
      <c r="NCC37"/>
      <c r="NCD37"/>
      <c r="NCE37"/>
      <c r="NCF37"/>
      <c r="NCG37"/>
      <c r="NCH37"/>
      <c r="NCI37"/>
      <c r="NCJ37"/>
      <c r="NCK37"/>
      <c r="NCL37"/>
      <c r="NCM37"/>
      <c r="NCN37"/>
      <c r="NCO37"/>
      <c r="NCP37"/>
      <c r="NCQ37"/>
      <c r="NCR37"/>
      <c r="NCS37"/>
      <c r="NCT37"/>
      <c r="NCU37"/>
      <c r="NCV37"/>
      <c r="NCW37"/>
      <c r="NCX37"/>
      <c r="NCY37"/>
      <c r="NCZ37"/>
      <c r="NDA37"/>
      <c r="NDB37"/>
      <c r="NDC37"/>
      <c r="NDD37"/>
      <c r="NDE37"/>
      <c r="NDF37"/>
      <c r="NDG37"/>
      <c r="NDH37"/>
      <c r="NDI37"/>
      <c r="NDJ37"/>
      <c r="NDK37"/>
      <c r="NDL37"/>
      <c r="NDM37"/>
      <c r="NDN37"/>
      <c r="NDO37"/>
      <c r="NDP37"/>
      <c r="NDQ37"/>
      <c r="NDR37"/>
      <c r="NDS37"/>
      <c r="NDT37"/>
      <c r="NDU37"/>
      <c r="NDV37"/>
      <c r="NDW37"/>
      <c r="NDX37"/>
      <c r="NDY37"/>
      <c r="NDZ37"/>
      <c r="NEA37"/>
      <c r="NEB37"/>
      <c r="NEC37"/>
      <c r="NED37"/>
      <c r="NEE37"/>
      <c r="NEF37"/>
      <c r="NEG37"/>
      <c r="NEH37"/>
      <c r="NEI37"/>
      <c r="NEJ37"/>
      <c r="NEK37"/>
      <c r="NEL37"/>
      <c r="NEM37"/>
      <c r="NEN37"/>
      <c r="NEO37"/>
      <c r="NEP37"/>
      <c r="NEQ37"/>
      <c r="NER37"/>
      <c r="NES37"/>
      <c r="NET37"/>
      <c r="NEU37"/>
      <c r="NEV37"/>
      <c r="NEW37"/>
      <c r="NEX37"/>
      <c r="NEY37"/>
      <c r="NEZ37"/>
      <c r="NFA37"/>
      <c r="NFB37"/>
      <c r="NFC37"/>
      <c r="NFD37"/>
      <c r="NFE37"/>
      <c r="NFF37"/>
      <c r="NFG37"/>
      <c r="NFH37"/>
      <c r="NFI37"/>
      <c r="NFJ37"/>
      <c r="NFK37"/>
      <c r="NFL37"/>
      <c r="NFM37"/>
      <c r="NFN37"/>
      <c r="NFO37"/>
      <c r="NFP37"/>
      <c r="NFQ37"/>
      <c r="NFR37"/>
      <c r="NFS37"/>
      <c r="NFT37"/>
      <c r="NFU37"/>
      <c r="NFV37"/>
      <c r="NFW37"/>
      <c r="NFX37"/>
      <c r="NFY37"/>
      <c r="NFZ37"/>
      <c r="NGA37"/>
      <c r="NGB37"/>
      <c r="NGC37"/>
      <c r="NGD37"/>
      <c r="NGE37"/>
      <c r="NGF37"/>
      <c r="NGG37"/>
      <c r="NGH37"/>
      <c r="NGI37"/>
      <c r="NGJ37"/>
      <c r="NGK37"/>
      <c r="NGL37"/>
      <c r="NGM37"/>
      <c r="NGN37"/>
      <c r="NGO37"/>
      <c r="NGP37"/>
      <c r="NGQ37"/>
      <c r="NGR37"/>
      <c r="NGS37"/>
      <c r="NGT37"/>
      <c r="NGU37"/>
      <c r="NGV37"/>
      <c r="NGW37"/>
      <c r="NGX37"/>
      <c r="NGY37"/>
      <c r="NGZ37"/>
      <c r="NHA37"/>
      <c r="NHB37"/>
      <c r="NHC37"/>
      <c r="NHD37"/>
      <c r="NHE37"/>
      <c r="NHF37"/>
      <c r="NHG37"/>
      <c r="NHH37"/>
      <c r="NHI37"/>
      <c r="NHJ37"/>
      <c r="NHK37"/>
      <c r="NHL37"/>
      <c r="NHM37"/>
      <c r="NHN37"/>
      <c r="NHO37"/>
      <c r="NHP37"/>
      <c r="NHQ37"/>
      <c r="NHR37"/>
      <c r="NHS37"/>
      <c r="NHT37"/>
      <c r="NHU37"/>
      <c r="NHV37"/>
      <c r="NHW37"/>
      <c r="NHX37"/>
      <c r="NHY37"/>
      <c r="NHZ37"/>
      <c r="NIA37"/>
      <c r="NIB37"/>
      <c r="NIC37"/>
      <c r="NID37"/>
      <c r="NIE37"/>
      <c r="NIF37"/>
      <c r="NIG37"/>
      <c r="NIH37"/>
      <c r="NII37"/>
      <c r="NIJ37"/>
      <c r="NIK37"/>
      <c r="NIL37"/>
      <c r="NIM37"/>
      <c r="NIN37"/>
      <c r="NIO37"/>
      <c r="NIP37"/>
      <c r="NIQ37"/>
      <c r="NIR37"/>
      <c r="NIS37"/>
      <c r="NIT37"/>
      <c r="NIU37"/>
      <c r="NIV37"/>
      <c r="NIW37"/>
      <c r="NIX37"/>
      <c r="NIY37"/>
      <c r="NIZ37"/>
      <c r="NJA37"/>
      <c r="NJB37"/>
      <c r="NJC37"/>
      <c r="NJD37"/>
      <c r="NJE37"/>
      <c r="NJF37"/>
      <c r="NJG37"/>
      <c r="NJH37"/>
      <c r="NJI37"/>
      <c r="NJJ37"/>
      <c r="NJK37"/>
      <c r="NJL37"/>
      <c r="NJM37"/>
      <c r="NJN37"/>
      <c r="NJO37"/>
      <c r="NJP37"/>
      <c r="NJQ37"/>
      <c r="NJR37"/>
      <c r="NJS37"/>
      <c r="NJT37"/>
      <c r="NJU37"/>
      <c r="NJV37"/>
      <c r="NJW37"/>
      <c r="NJX37"/>
      <c r="NJY37"/>
      <c r="NJZ37"/>
      <c r="NKA37"/>
      <c r="NKB37"/>
      <c r="NKC37"/>
      <c r="NKD37"/>
      <c r="NKE37"/>
      <c r="NKF37"/>
      <c r="NKG37"/>
      <c r="NKH37"/>
      <c r="NKI37"/>
      <c r="NKJ37"/>
      <c r="NKK37"/>
      <c r="NKL37"/>
      <c r="NKM37"/>
      <c r="NKN37"/>
      <c r="NKO37"/>
      <c r="NKP37"/>
      <c r="NKQ37"/>
      <c r="NKR37"/>
      <c r="NKS37"/>
      <c r="NKT37"/>
      <c r="NKU37"/>
      <c r="NKV37"/>
      <c r="NKW37"/>
      <c r="NKX37"/>
      <c r="NKY37"/>
      <c r="NKZ37"/>
      <c r="NLA37"/>
      <c r="NLB37"/>
      <c r="NLC37"/>
      <c r="NLD37"/>
      <c r="NLE37"/>
      <c r="NLF37"/>
      <c r="NLG37"/>
      <c r="NLH37"/>
      <c r="NLI37"/>
      <c r="NLJ37"/>
      <c r="NLK37"/>
      <c r="NLL37"/>
      <c r="NLM37"/>
      <c r="NLN37"/>
      <c r="NLO37"/>
      <c r="NLP37"/>
      <c r="NLQ37"/>
      <c r="NLR37"/>
      <c r="NLS37"/>
      <c r="NLT37"/>
      <c r="NLU37"/>
      <c r="NLV37"/>
      <c r="NLW37"/>
      <c r="NLX37"/>
      <c r="NLY37"/>
      <c r="NLZ37"/>
      <c r="NMA37"/>
      <c r="NMB37"/>
      <c r="NMC37"/>
      <c r="NMD37"/>
      <c r="NME37"/>
      <c r="NMF37"/>
      <c r="NMG37"/>
      <c r="NMH37"/>
      <c r="NMI37"/>
      <c r="NMJ37"/>
      <c r="NMK37"/>
      <c r="NML37"/>
      <c r="NMM37"/>
      <c r="NMN37"/>
      <c r="NMO37"/>
      <c r="NMP37"/>
      <c r="NMQ37"/>
      <c r="NMR37"/>
      <c r="NMS37"/>
      <c r="NMT37"/>
      <c r="NMU37"/>
      <c r="NMV37"/>
      <c r="NMW37"/>
      <c r="NMX37"/>
      <c r="NMY37"/>
      <c r="NMZ37"/>
      <c r="NNA37"/>
      <c r="NNB37"/>
      <c r="NNC37"/>
      <c r="NND37"/>
      <c r="NNE37"/>
      <c r="NNF37"/>
      <c r="NNG37"/>
      <c r="NNH37"/>
      <c r="NNI37"/>
      <c r="NNJ37"/>
      <c r="NNK37"/>
      <c r="NNL37"/>
      <c r="NNM37"/>
      <c r="NNN37"/>
      <c r="NNO37"/>
      <c r="NNP37"/>
      <c r="NNQ37"/>
      <c r="NNR37"/>
      <c r="NNS37"/>
      <c r="NNT37"/>
      <c r="NNU37"/>
      <c r="NNV37"/>
      <c r="NNW37"/>
      <c r="NNX37"/>
      <c r="NNY37"/>
      <c r="NNZ37"/>
      <c r="NOA37"/>
      <c r="NOB37"/>
      <c r="NOC37"/>
      <c r="NOD37"/>
      <c r="NOE37"/>
      <c r="NOF37"/>
      <c r="NOG37"/>
      <c r="NOH37"/>
      <c r="NOI37"/>
      <c r="NOJ37"/>
      <c r="NOK37"/>
      <c r="NOL37"/>
      <c r="NOM37"/>
      <c r="NON37"/>
      <c r="NOO37"/>
      <c r="NOP37"/>
      <c r="NOQ37"/>
      <c r="NOR37"/>
      <c r="NOS37"/>
      <c r="NOT37"/>
      <c r="NOU37"/>
      <c r="NOV37"/>
      <c r="NOW37"/>
      <c r="NOX37"/>
      <c r="NOY37"/>
      <c r="NOZ37"/>
      <c r="NPA37"/>
      <c r="NPB37"/>
      <c r="NPC37"/>
      <c r="NPD37"/>
      <c r="NPE37"/>
      <c r="NPF37"/>
      <c r="NPG37"/>
      <c r="NPH37"/>
      <c r="NPI37"/>
      <c r="NPJ37"/>
      <c r="NPK37"/>
      <c r="NPL37"/>
      <c r="NPM37"/>
      <c r="NPN37"/>
      <c r="NPO37"/>
      <c r="NPP37"/>
      <c r="NPQ37"/>
      <c r="NPR37"/>
      <c r="NPS37"/>
      <c r="NPT37"/>
      <c r="NPU37"/>
      <c r="NPV37"/>
      <c r="NPW37"/>
      <c r="NPX37"/>
      <c r="NPY37"/>
      <c r="NPZ37"/>
      <c r="NQA37"/>
      <c r="NQB37"/>
      <c r="NQC37"/>
      <c r="NQD37"/>
      <c r="NQE37"/>
      <c r="NQF37"/>
      <c r="NQG37"/>
      <c r="NQH37"/>
      <c r="NQI37"/>
      <c r="NQJ37"/>
      <c r="NQK37"/>
      <c r="NQL37"/>
      <c r="NQM37"/>
      <c r="NQN37"/>
      <c r="NQO37"/>
      <c r="NQP37"/>
      <c r="NQQ37"/>
      <c r="NQR37"/>
      <c r="NQS37"/>
      <c r="NQT37"/>
      <c r="NQU37"/>
      <c r="NQV37"/>
      <c r="NQW37"/>
      <c r="NQX37"/>
      <c r="NQY37"/>
      <c r="NQZ37"/>
      <c r="NRA37"/>
      <c r="NRB37"/>
      <c r="NRC37"/>
      <c r="NRD37"/>
      <c r="NRE37"/>
      <c r="NRF37"/>
      <c r="NRG37"/>
      <c r="NRH37"/>
      <c r="NRI37"/>
      <c r="NRJ37"/>
      <c r="NRK37"/>
      <c r="NRL37"/>
      <c r="NRM37"/>
      <c r="NRN37"/>
      <c r="NRO37"/>
      <c r="NRP37"/>
      <c r="NRQ37"/>
      <c r="NRR37"/>
      <c r="NRS37"/>
      <c r="NRT37"/>
      <c r="NRU37"/>
      <c r="NRV37"/>
      <c r="NRW37"/>
      <c r="NRX37"/>
      <c r="NRY37"/>
      <c r="NRZ37"/>
      <c r="NSA37"/>
      <c r="NSB37"/>
      <c r="NSC37"/>
      <c r="NSD37"/>
      <c r="NSE37"/>
      <c r="NSF37"/>
      <c r="NSG37"/>
      <c r="NSH37"/>
      <c r="NSI37"/>
      <c r="NSJ37"/>
      <c r="NSK37"/>
      <c r="NSL37"/>
      <c r="NSM37"/>
      <c r="NSN37"/>
      <c r="NSO37"/>
      <c r="NSP37"/>
      <c r="NSQ37"/>
      <c r="NSR37"/>
      <c r="NSS37"/>
      <c r="NST37"/>
      <c r="NSU37"/>
      <c r="NSV37"/>
      <c r="NSW37"/>
      <c r="NSX37"/>
      <c r="NSY37"/>
      <c r="NSZ37"/>
      <c r="NTA37"/>
      <c r="NTB37"/>
      <c r="NTC37"/>
      <c r="NTD37"/>
      <c r="NTE37"/>
      <c r="NTF37"/>
      <c r="NTG37"/>
      <c r="NTH37"/>
      <c r="NTI37"/>
      <c r="NTJ37"/>
      <c r="NTK37"/>
      <c r="NTL37"/>
      <c r="NTM37"/>
      <c r="NTN37"/>
      <c r="NTO37"/>
      <c r="NTP37"/>
      <c r="NTQ37"/>
      <c r="NTR37"/>
      <c r="NTS37"/>
      <c r="NTT37"/>
      <c r="NTU37"/>
      <c r="NTV37"/>
      <c r="NTW37"/>
      <c r="NTX37"/>
      <c r="NTY37"/>
      <c r="NTZ37"/>
      <c r="NUA37"/>
      <c r="NUB37"/>
      <c r="NUC37"/>
      <c r="NUD37"/>
      <c r="NUE37"/>
      <c r="NUF37"/>
      <c r="NUG37"/>
      <c r="NUH37"/>
      <c r="NUI37"/>
      <c r="NUJ37"/>
      <c r="NUK37"/>
      <c r="NUL37"/>
      <c r="NUM37"/>
      <c r="NUN37"/>
      <c r="NUO37"/>
      <c r="NUP37"/>
      <c r="NUQ37"/>
      <c r="NUR37"/>
      <c r="NUS37"/>
      <c r="NUT37"/>
      <c r="NUU37"/>
      <c r="NUV37"/>
      <c r="NUW37"/>
      <c r="NUX37"/>
      <c r="NUY37"/>
      <c r="NUZ37"/>
      <c r="NVA37"/>
      <c r="NVB37"/>
      <c r="NVC37"/>
      <c r="NVD37"/>
      <c r="NVE37"/>
      <c r="NVF37"/>
      <c r="NVG37"/>
      <c r="NVH37"/>
      <c r="NVI37"/>
      <c r="NVJ37"/>
      <c r="NVK37"/>
      <c r="NVL37"/>
      <c r="NVM37"/>
      <c r="NVN37"/>
      <c r="NVO37"/>
      <c r="NVP37"/>
      <c r="NVQ37"/>
      <c r="NVR37"/>
      <c r="NVS37"/>
      <c r="NVT37"/>
      <c r="NVU37"/>
      <c r="NVV37"/>
      <c r="NVW37"/>
      <c r="NVX37"/>
      <c r="NVY37"/>
      <c r="NVZ37"/>
      <c r="NWA37"/>
      <c r="NWB37"/>
      <c r="NWC37"/>
      <c r="NWD37"/>
      <c r="NWE37"/>
      <c r="NWF37"/>
      <c r="NWG37"/>
      <c r="NWH37"/>
      <c r="NWI37"/>
      <c r="NWJ37"/>
      <c r="NWK37"/>
      <c r="NWL37"/>
      <c r="NWM37"/>
      <c r="NWN37"/>
      <c r="NWO37"/>
      <c r="NWP37"/>
      <c r="NWQ37"/>
      <c r="NWR37"/>
      <c r="NWS37"/>
      <c r="NWT37"/>
      <c r="NWU37"/>
      <c r="NWV37"/>
      <c r="NWW37"/>
      <c r="NWX37"/>
      <c r="NWY37"/>
      <c r="NWZ37"/>
      <c r="NXA37"/>
      <c r="NXB37"/>
      <c r="NXC37"/>
      <c r="NXD37"/>
      <c r="NXE37"/>
      <c r="NXF37"/>
      <c r="NXG37"/>
      <c r="NXH37"/>
      <c r="NXI37"/>
      <c r="NXJ37"/>
      <c r="NXK37"/>
      <c r="NXL37"/>
      <c r="NXM37"/>
      <c r="NXN37"/>
      <c r="NXO37"/>
      <c r="NXP37"/>
      <c r="NXQ37"/>
      <c r="NXR37"/>
      <c r="NXS37"/>
      <c r="NXT37"/>
      <c r="NXU37"/>
      <c r="NXV37"/>
      <c r="NXW37"/>
      <c r="NXX37"/>
      <c r="NXY37"/>
      <c r="NXZ37"/>
      <c r="NYA37"/>
      <c r="NYB37"/>
      <c r="NYC37"/>
      <c r="NYD37"/>
      <c r="NYE37"/>
      <c r="NYF37"/>
      <c r="NYG37"/>
      <c r="NYH37"/>
      <c r="NYI37"/>
      <c r="NYJ37"/>
      <c r="NYK37"/>
      <c r="NYL37"/>
      <c r="NYM37"/>
      <c r="NYN37"/>
      <c r="NYO37"/>
      <c r="NYP37"/>
      <c r="NYQ37"/>
      <c r="NYR37"/>
      <c r="NYS37"/>
      <c r="NYT37"/>
      <c r="NYU37"/>
      <c r="NYV37"/>
      <c r="NYW37"/>
      <c r="NYX37"/>
      <c r="NYY37"/>
      <c r="NYZ37"/>
      <c r="NZA37"/>
      <c r="NZB37"/>
      <c r="NZC37"/>
      <c r="NZD37"/>
      <c r="NZE37"/>
      <c r="NZF37"/>
      <c r="NZG37"/>
      <c r="NZH37"/>
      <c r="NZI37"/>
      <c r="NZJ37"/>
      <c r="NZK37"/>
      <c r="NZL37"/>
      <c r="NZM37"/>
      <c r="NZN37"/>
      <c r="NZO37"/>
      <c r="NZP37"/>
      <c r="NZQ37"/>
      <c r="NZR37"/>
      <c r="NZS37"/>
      <c r="NZT37"/>
      <c r="NZU37"/>
      <c r="NZV37"/>
      <c r="NZW37"/>
      <c r="NZX37"/>
      <c r="NZY37"/>
      <c r="NZZ37"/>
      <c r="OAA37"/>
      <c r="OAB37"/>
      <c r="OAC37"/>
      <c r="OAD37"/>
      <c r="OAE37"/>
      <c r="OAF37"/>
      <c r="OAG37"/>
      <c r="OAH37"/>
      <c r="OAI37"/>
      <c r="OAJ37"/>
      <c r="OAK37"/>
      <c r="OAL37"/>
      <c r="OAM37"/>
      <c r="OAN37"/>
      <c r="OAO37"/>
      <c r="OAP37"/>
      <c r="OAQ37"/>
      <c r="OAR37"/>
      <c r="OAS37"/>
      <c r="OAT37"/>
      <c r="OAU37"/>
      <c r="OAV37"/>
      <c r="OAW37"/>
      <c r="OAX37"/>
      <c r="OAY37"/>
      <c r="OAZ37"/>
      <c r="OBA37"/>
      <c r="OBB37"/>
      <c r="OBC37"/>
      <c r="OBD37"/>
      <c r="OBE37"/>
      <c r="OBF37"/>
      <c r="OBG37"/>
      <c r="OBH37"/>
      <c r="OBI37"/>
      <c r="OBJ37"/>
      <c r="OBK37"/>
      <c r="OBL37"/>
      <c r="OBM37"/>
      <c r="OBN37"/>
      <c r="OBO37"/>
      <c r="OBP37"/>
      <c r="OBQ37"/>
      <c r="OBR37"/>
      <c r="OBS37"/>
      <c r="OBT37"/>
      <c r="OBU37"/>
      <c r="OBV37"/>
      <c r="OBW37"/>
      <c r="OBX37"/>
      <c r="OBY37"/>
      <c r="OBZ37"/>
      <c r="OCA37"/>
      <c r="OCB37"/>
      <c r="OCC37"/>
      <c r="OCD37"/>
      <c r="OCE37"/>
      <c r="OCF37"/>
      <c r="OCG37"/>
      <c r="OCH37"/>
      <c r="OCI37"/>
      <c r="OCJ37"/>
      <c r="OCK37"/>
      <c r="OCL37"/>
      <c r="OCM37"/>
      <c r="OCN37"/>
      <c r="OCO37"/>
      <c r="OCP37"/>
      <c r="OCQ37"/>
      <c r="OCR37"/>
      <c r="OCS37"/>
      <c r="OCT37"/>
      <c r="OCU37"/>
      <c r="OCV37"/>
      <c r="OCW37"/>
      <c r="OCX37"/>
      <c r="OCY37"/>
      <c r="OCZ37"/>
      <c r="ODA37"/>
      <c r="ODB37"/>
      <c r="ODC37"/>
      <c r="ODD37"/>
      <c r="ODE37"/>
      <c r="ODF37"/>
      <c r="ODG37"/>
      <c r="ODH37"/>
      <c r="ODI37"/>
      <c r="ODJ37"/>
      <c r="ODK37"/>
      <c r="ODL37"/>
      <c r="ODM37"/>
      <c r="ODN37"/>
      <c r="ODO37"/>
      <c r="ODP37"/>
      <c r="ODQ37"/>
      <c r="ODR37"/>
      <c r="ODS37"/>
      <c r="ODT37"/>
      <c r="ODU37"/>
      <c r="ODV37"/>
      <c r="ODW37"/>
      <c r="ODX37"/>
      <c r="ODY37"/>
      <c r="ODZ37"/>
      <c r="OEA37"/>
      <c r="OEB37"/>
      <c r="OEC37"/>
      <c r="OED37"/>
      <c r="OEE37"/>
      <c r="OEF37"/>
      <c r="OEG37"/>
      <c r="OEH37"/>
      <c r="OEI37"/>
      <c r="OEJ37"/>
      <c r="OEK37"/>
      <c r="OEL37"/>
      <c r="OEM37"/>
      <c r="OEN37"/>
      <c r="OEO37"/>
      <c r="OEP37"/>
      <c r="OEQ37"/>
      <c r="OER37"/>
      <c r="OES37"/>
      <c r="OET37"/>
      <c r="OEU37"/>
      <c r="OEV37"/>
      <c r="OEW37"/>
      <c r="OEX37"/>
      <c r="OEY37"/>
      <c r="OEZ37"/>
      <c r="OFA37"/>
      <c r="OFB37"/>
      <c r="OFC37"/>
      <c r="OFD37"/>
      <c r="OFE37"/>
      <c r="OFF37"/>
      <c r="OFG37"/>
      <c r="OFH37"/>
      <c r="OFI37"/>
      <c r="OFJ37"/>
      <c r="OFK37"/>
      <c r="OFL37"/>
      <c r="OFM37"/>
      <c r="OFN37"/>
      <c r="OFO37"/>
      <c r="OFP37"/>
      <c r="OFQ37"/>
      <c r="OFR37"/>
      <c r="OFS37"/>
      <c r="OFT37"/>
      <c r="OFU37"/>
      <c r="OFV37"/>
      <c r="OFW37"/>
      <c r="OFX37"/>
      <c r="OFY37"/>
      <c r="OFZ37"/>
      <c r="OGA37"/>
      <c r="OGB37"/>
      <c r="OGC37"/>
      <c r="OGD37"/>
      <c r="OGE37"/>
      <c r="OGF37"/>
      <c r="OGG37"/>
      <c r="OGH37"/>
      <c r="OGI37"/>
      <c r="OGJ37"/>
      <c r="OGK37"/>
      <c r="OGL37"/>
      <c r="OGM37"/>
      <c r="OGN37"/>
      <c r="OGO37"/>
      <c r="OGP37"/>
      <c r="OGQ37"/>
      <c r="OGR37"/>
      <c r="OGS37"/>
      <c r="OGT37"/>
      <c r="OGU37"/>
      <c r="OGV37"/>
      <c r="OGW37"/>
      <c r="OGX37"/>
      <c r="OGY37"/>
      <c r="OGZ37"/>
      <c r="OHA37"/>
      <c r="OHB37"/>
      <c r="OHC37"/>
      <c r="OHD37"/>
      <c r="OHE37"/>
      <c r="OHF37"/>
      <c r="OHG37"/>
      <c r="OHH37"/>
      <c r="OHI37"/>
      <c r="OHJ37"/>
      <c r="OHK37"/>
      <c r="OHL37"/>
      <c r="OHM37"/>
      <c r="OHN37"/>
      <c r="OHO37"/>
      <c r="OHP37"/>
      <c r="OHQ37"/>
      <c r="OHR37"/>
      <c r="OHS37"/>
      <c r="OHT37"/>
      <c r="OHU37"/>
      <c r="OHV37"/>
      <c r="OHW37"/>
      <c r="OHX37"/>
      <c r="OHY37"/>
      <c r="OHZ37"/>
      <c r="OIA37"/>
      <c r="OIB37"/>
      <c r="OIC37"/>
      <c r="OID37"/>
      <c r="OIE37"/>
      <c r="OIF37"/>
      <c r="OIG37"/>
      <c r="OIH37"/>
      <c r="OII37"/>
      <c r="OIJ37"/>
      <c r="OIK37"/>
      <c r="OIL37"/>
      <c r="OIM37"/>
      <c r="OIN37"/>
      <c r="OIO37"/>
      <c r="OIP37"/>
      <c r="OIQ37"/>
      <c r="OIR37"/>
      <c r="OIS37"/>
      <c r="OIT37"/>
      <c r="OIU37"/>
      <c r="OIV37"/>
      <c r="OIW37"/>
      <c r="OIX37"/>
      <c r="OIY37"/>
      <c r="OIZ37"/>
      <c r="OJA37"/>
      <c r="OJB37"/>
      <c r="OJC37"/>
      <c r="OJD37"/>
      <c r="OJE37"/>
      <c r="OJF37"/>
      <c r="OJG37"/>
      <c r="OJH37"/>
      <c r="OJI37"/>
      <c r="OJJ37"/>
      <c r="OJK37"/>
      <c r="OJL37"/>
      <c r="OJM37"/>
      <c r="OJN37"/>
      <c r="OJO37"/>
      <c r="OJP37"/>
      <c r="OJQ37"/>
      <c r="OJR37"/>
      <c r="OJS37"/>
      <c r="OJT37"/>
      <c r="OJU37"/>
      <c r="OJV37"/>
      <c r="OJW37"/>
      <c r="OJX37"/>
      <c r="OJY37"/>
      <c r="OJZ37"/>
      <c r="OKA37"/>
      <c r="OKB37"/>
      <c r="OKC37"/>
      <c r="OKD37"/>
      <c r="OKE37"/>
      <c r="OKF37"/>
      <c r="OKG37"/>
      <c r="OKH37"/>
      <c r="OKI37"/>
      <c r="OKJ37"/>
      <c r="OKK37"/>
      <c r="OKL37"/>
      <c r="OKM37"/>
      <c r="OKN37"/>
      <c r="OKO37"/>
      <c r="OKP37"/>
      <c r="OKQ37"/>
      <c r="OKR37"/>
      <c r="OKS37"/>
      <c r="OKT37"/>
      <c r="OKU37"/>
      <c r="OKV37"/>
      <c r="OKW37"/>
      <c r="OKX37"/>
      <c r="OKY37"/>
      <c r="OKZ37"/>
      <c r="OLA37"/>
      <c r="OLB37"/>
      <c r="OLC37"/>
      <c r="OLD37"/>
      <c r="OLE37"/>
      <c r="OLF37"/>
      <c r="OLG37"/>
      <c r="OLH37"/>
      <c r="OLI37"/>
      <c r="OLJ37"/>
      <c r="OLK37"/>
      <c r="OLL37"/>
      <c r="OLM37"/>
      <c r="OLN37"/>
      <c r="OLO37"/>
      <c r="OLP37"/>
      <c r="OLQ37"/>
      <c r="OLR37"/>
      <c r="OLS37"/>
      <c r="OLT37"/>
      <c r="OLU37"/>
      <c r="OLV37"/>
      <c r="OLW37"/>
      <c r="OLX37"/>
      <c r="OLY37"/>
      <c r="OLZ37"/>
      <c r="OMA37"/>
      <c r="OMB37"/>
      <c r="OMC37"/>
      <c r="OMD37"/>
      <c r="OME37"/>
      <c r="OMF37"/>
      <c r="OMG37"/>
      <c r="OMH37"/>
      <c r="OMI37"/>
      <c r="OMJ37"/>
      <c r="OMK37"/>
      <c r="OML37"/>
      <c r="OMM37"/>
      <c r="OMN37"/>
      <c r="OMO37"/>
      <c r="OMP37"/>
      <c r="OMQ37"/>
      <c r="OMR37"/>
      <c r="OMS37"/>
      <c r="OMT37"/>
      <c r="OMU37"/>
      <c r="OMV37"/>
      <c r="OMW37"/>
      <c r="OMX37"/>
      <c r="OMY37"/>
      <c r="OMZ37"/>
      <c r="ONA37"/>
      <c r="ONB37"/>
      <c r="ONC37"/>
      <c r="OND37"/>
      <c r="ONE37"/>
      <c r="ONF37"/>
      <c r="ONG37"/>
      <c r="ONH37"/>
      <c r="ONI37"/>
      <c r="ONJ37"/>
      <c r="ONK37"/>
      <c r="ONL37"/>
      <c r="ONM37"/>
      <c r="ONN37"/>
      <c r="ONO37"/>
      <c r="ONP37"/>
      <c r="ONQ37"/>
      <c r="ONR37"/>
      <c r="ONS37"/>
      <c r="ONT37"/>
      <c r="ONU37"/>
      <c r="ONV37"/>
      <c r="ONW37"/>
      <c r="ONX37"/>
      <c r="ONY37"/>
      <c r="ONZ37"/>
      <c r="OOA37"/>
      <c r="OOB37"/>
      <c r="OOC37"/>
      <c r="OOD37"/>
      <c r="OOE37"/>
      <c r="OOF37"/>
      <c r="OOG37"/>
      <c r="OOH37"/>
      <c r="OOI37"/>
      <c r="OOJ37"/>
      <c r="OOK37"/>
      <c r="OOL37"/>
      <c r="OOM37"/>
      <c r="OON37"/>
      <c r="OOO37"/>
      <c r="OOP37"/>
      <c r="OOQ37"/>
      <c r="OOR37"/>
      <c r="OOS37"/>
      <c r="OOT37"/>
      <c r="OOU37"/>
      <c r="OOV37"/>
      <c r="OOW37"/>
      <c r="OOX37"/>
      <c r="OOY37"/>
      <c r="OOZ37"/>
      <c r="OPA37"/>
      <c r="OPB37"/>
      <c r="OPC37"/>
      <c r="OPD37"/>
      <c r="OPE37"/>
      <c r="OPF37"/>
      <c r="OPG37"/>
      <c r="OPH37"/>
      <c r="OPI37"/>
      <c r="OPJ37"/>
      <c r="OPK37"/>
      <c r="OPL37"/>
      <c r="OPM37"/>
      <c r="OPN37"/>
      <c r="OPO37"/>
      <c r="OPP37"/>
      <c r="OPQ37"/>
      <c r="OPR37"/>
      <c r="OPS37"/>
      <c r="OPT37"/>
      <c r="OPU37"/>
      <c r="OPV37"/>
      <c r="OPW37"/>
      <c r="OPX37"/>
      <c r="OPY37"/>
      <c r="OPZ37"/>
      <c r="OQA37"/>
      <c r="OQB37"/>
      <c r="OQC37"/>
      <c r="OQD37"/>
      <c r="OQE37"/>
      <c r="OQF37"/>
      <c r="OQG37"/>
      <c r="OQH37"/>
      <c r="OQI37"/>
      <c r="OQJ37"/>
      <c r="OQK37"/>
      <c r="OQL37"/>
      <c r="OQM37"/>
      <c r="OQN37"/>
      <c r="OQO37"/>
      <c r="OQP37"/>
      <c r="OQQ37"/>
      <c r="OQR37"/>
      <c r="OQS37"/>
      <c r="OQT37"/>
      <c r="OQU37"/>
      <c r="OQV37"/>
      <c r="OQW37"/>
      <c r="OQX37"/>
      <c r="OQY37"/>
      <c r="OQZ37"/>
      <c r="ORA37"/>
      <c r="ORB37"/>
      <c r="ORC37"/>
      <c r="ORD37"/>
      <c r="ORE37"/>
      <c r="ORF37"/>
      <c r="ORG37"/>
      <c r="ORH37"/>
      <c r="ORI37"/>
      <c r="ORJ37"/>
      <c r="ORK37"/>
      <c r="ORL37"/>
      <c r="ORM37"/>
      <c r="ORN37"/>
      <c r="ORO37"/>
      <c r="ORP37"/>
      <c r="ORQ37"/>
      <c r="ORR37"/>
      <c r="ORS37"/>
      <c r="ORT37"/>
      <c r="ORU37"/>
      <c r="ORV37"/>
      <c r="ORW37"/>
      <c r="ORX37"/>
      <c r="ORY37"/>
      <c r="ORZ37"/>
      <c r="OSA37"/>
      <c r="OSB37"/>
      <c r="OSC37"/>
      <c r="OSD37"/>
      <c r="OSE37"/>
      <c r="OSF37"/>
      <c r="OSG37"/>
      <c r="OSH37"/>
      <c r="OSI37"/>
      <c r="OSJ37"/>
      <c r="OSK37"/>
      <c r="OSL37"/>
      <c r="OSM37"/>
      <c r="OSN37"/>
      <c r="OSO37"/>
      <c r="OSP37"/>
      <c r="OSQ37"/>
      <c r="OSR37"/>
      <c r="OSS37"/>
      <c r="OST37"/>
      <c r="OSU37"/>
      <c r="OSV37"/>
      <c r="OSW37"/>
      <c r="OSX37"/>
      <c r="OSY37"/>
      <c r="OSZ37"/>
      <c r="OTA37"/>
      <c r="OTB37"/>
      <c r="OTC37"/>
      <c r="OTD37"/>
      <c r="OTE37"/>
      <c r="OTF37"/>
      <c r="OTG37"/>
      <c r="OTH37"/>
      <c r="OTI37"/>
      <c r="OTJ37"/>
      <c r="OTK37"/>
      <c r="OTL37"/>
      <c r="OTM37"/>
      <c r="OTN37"/>
      <c r="OTO37"/>
      <c r="OTP37"/>
      <c r="OTQ37"/>
      <c r="OTR37"/>
      <c r="OTS37"/>
      <c r="OTT37"/>
      <c r="OTU37"/>
      <c r="OTV37"/>
      <c r="OTW37"/>
      <c r="OTX37"/>
      <c r="OTY37"/>
      <c r="OTZ37"/>
      <c r="OUA37"/>
      <c r="OUB37"/>
      <c r="OUC37"/>
      <c r="OUD37"/>
      <c r="OUE37"/>
      <c r="OUF37"/>
      <c r="OUG37"/>
      <c r="OUH37"/>
      <c r="OUI37"/>
      <c r="OUJ37"/>
      <c r="OUK37"/>
      <c r="OUL37"/>
      <c r="OUM37"/>
      <c r="OUN37"/>
      <c r="OUO37"/>
      <c r="OUP37"/>
      <c r="OUQ37"/>
      <c r="OUR37"/>
      <c r="OUS37"/>
      <c r="OUT37"/>
      <c r="OUU37"/>
      <c r="OUV37"/>
      <c r="OUW37"/>
      <c r="OUX37"/>
      <c r="OUY37"/>
      <c r="OUZ37"/>
      <c r="OVA37"/>
      <c r="OVB37"/>
      <c r="OVC37"/>
      <c r="OVD37"/>
      <c r="OVE37"/>
      <c r="OVF37"/>
      <c r="OVG37"/>
      <c r="OVH37"/>
      <c r="OVI37"/>
      <c r="OVJ37"/>
      <c r="OVK37"/>
      <c r="OVL37"/>
      <c r="OVM37"/>
      <c r="OVN37"/>
      <c r="OVO37"/>
      <c r="OVP37"/>
      <c r="OVQ37"/>
      <c r="OVR37"/>
      <c r="OVS37"/>
      <c r="OVT37"/>
      <c r="OVU37"/>
      <c r="OVV37"/>
      <c r="OVW37"/>
      <c r="OVX37"/>
      <c r="OVY37"/>
      <c r="OVZ37"/>
      <c r="OWA37"/>
      <c r="OWB37"/>
      <c r="OWC37"/>
      <c r="OWD37"/>
      <c r="OWE37"/>
      <c r="OWF37"/>
      <c r="OWG37"/>
      <c r="OWH37"/>
      <c r="OWI37"/>
      <c r="OWJ37"/>
      <c r="OWK37"/>
      <c r="OWL37"/>
      <c r="OWM37"/>
      <c r="OWN37"/>
      <c r="OWO37"/>
      <c r="OWP37"/>
      <c r="OWQ37"/>
      <c r="OWR37"/>
      <c r="OWS37"/>
      <c r="OWT37"/>
      <c r="OWU37"/>
      <c r="OWV37"/>
      <c r="OWW37"/>
      <c r="OWX37"/>
      <c r="OWY37"/>
      <c r="OWZ37"/>
      <c r="OXA37"/>
      <c r="OXB37"/>
      <c r="OXC37"/>
      <c r="OXD37"/>
      <c r="OXE37"/>
      <c r="OXF37"/>
      <c r="OXG37"/>
      <c r="OXH37"/>
      <c r="OXI37"/>
      <c r="OXJ37"/>
      <c r="OXK37"/>
      <c r="OXL37"/>
      <c r="OXM37"/>
      <c r="OXN37"/>
      <c r="OXO37"/>
      <c r="OXP37"/>
      <c r="OXQ37"/>
      <c r="OXR37"/>
      <c r="OXS37"/>
      <c r="OXT37"/>
      <c r="OXU37"/>
      <c r="OXV37"/>
      <c r="OXW37"/>
      <c r="OXX37"/>
      <c r="OXY37"/>
      <c r="OXZ37"/>
      <c r="OYA37"/>
      <c r="OYB37"/>
      <c r="OYC37"/>
      <c r="OYD37"/>
      <c r="OYE37"/>
      <c r="OYF37"/>
      <c r="OYG37"/>
      <c r="OYH37"/>
      <c r="OYI37"/>
      <c r="OYJ37"/>
      <c r="OYK37"/>
      <c r="OYL37"/>
      <c r="OYM37"/>
      <c r="OYN37"/>
      <c r="OYO37"/>
      <c r="OYP37"/>
      <c r="OYQ37"/>
      <c r="OYR37"/>
      <c r="OYS37"/>
      <c r="OYT37"/>
      <c r="OYU37"/>
      <c r="OYV37"/>
      <c r="OYW37"/>
      <c r="OYX37"/>
      <c r="OYY37"/>
      <c r="OYZ37"/>
      <c r="OZA37"/>
      <c r="OZB37"/>
      <c r="OZC37"/>
      <c r="OZD37"/>
      <c r="OZE37"/>
      <c r="OZF37"/>
      <c r="OZG37"/>
      <c r="OZH37"/>
      <c r="OZI37"/>
      <c r="OZJ37"/>
      <c r="OZK37"/>
      <c r="OZL37"/>
      <c r="OZM37"/>
      <c r="OZN37"/>
      <c r="OZO37"/>
      <c r="OZP37"/>
      <c r="OZQ37"/>
      <c r="OZR37"/>
      <c r="OZS37"/>
      <c r="OZT37"/>
      <c r="OZU37"/>
      <c r="OZV37"/>
      <c r="OZW37"/>
      <c r="OZX37"/>
      <c r="OZY37"/>
      <c r="OZZ37"/>
      <c r="PAA37"/>
      <c r="PAB37"/>
      <c r="PAC37"/>
      <c r="PAD37"/>
      <c r="PAE37"/>
      <c r="PAF37"/>
      <c r="PAG37"/>
      <c r="PAH37"/>
      <c r="PAI37"/>
      <c r="PAJ37"/>
      <c r="PAK37"/>
      <c r="PAL37"/>
      <c r="PAM37"/>
      <c r="PAN37"/>
      <c r="PAO37"/>
      <c r="PAP37"/>
      <c r="PAQ37"/>
      <c r="PAR37"/>
      <c r="PAS37"/>
      <c r="PAT37"/>
      <c r="PAU37"/>
      <c r="PAV37"/>
      <c r="PAW37"/>
      <c r="PAX37"/>
      <c r="PAY37"/>
      <c r="PAZ37"/>
      <c r="PBA37"/>
      <c r="PBB37"/>
      <c r="PBC37"/>
      <c r="PBD37"/>
      <c r="PBE37"/>
      <c r="PBF37"/>
      <c r="PBG37"/>
      <c r="PBH37"/>
      <c r="PBI37"/>
      <c r="PBJ37"/>
      <c r="PBK37"/>
      <c r="PBL37"/>
      <c r="PBM37"/>
      <c r="PBN37"/>
      <c r="PBO37"/>
      <c r="PBP37"/>
      <c r="PBQ37"/>
      <c r="PBR37"/>
      <c r="PBS37"/>
      <c r="PBT37"/>
      <c r="PBU37"/>
      <c r="PBV37"/>
      <c r="PBW37"/>
      <c r="PBX37"/>
      <c r="PBY37"/>
      <c r="PBZ37"/>
      <c r="PCA37"/>
      <c r="PCB37"/>
      <c r="PCC37"/>
      <c r="PCD37"/>
      <c r="PCE37"/>
      <c r="PCF37"/>
      <c r="PCG37"/>
      <c r="PCH37"/>
      <c r="PCI37"/>
      <c r="PCJ37"/>
      <c r="PCK37"/>
      <c r="PCL37"/>
      <c r="PCM37"/>
      <c r="PCN37"/>
      <c r="PCO37"/>
      <c r="PCP37"/>
      <c r="PCQ37"/>
      <c r="PCR37"/>
      <c r="PCS37"/>
      <c r="PCT37"/>
      <c r="PCU37"/>
      <c r="PCV37"/>
      <c r="PCW37"/>
      <c r="PCX37"/>
      <c r="PCY37"/>
      <c r="PCZ37"/>
      <c r="PDA37"/>
      <c r="PDB37"/>
      <c r="PDC37"/>
      <c r="PDD37"/>
      <c r="PDE37"/>
      <c r="PDF37"/>
      <c r="PDG37"/>
      <c r="PDH37"/>
      <c r="PDI37"/>
      <c r="PDJ37"/>
      <c r="PDK37"/>
      <c r="PDL37"/>
      <c r="PDM37"/>
      <c r="PDN37"/>
      <c r="PDO37"/>
      <c r="PDP37"/>
      <c r="PDQ37"/>
      <c r="PDR37"/>
      <c r="PDS37"/>
      <c r="PDT37"/>
      <c r="PDU37"/>
      <c r="PDV37"/>
      <c r="PDW37"/>
      <c r="PDX37"/>
      <c r="PDY37"/>
      <c r="PDZ37"/>
      <c r="PEA37"/>
      <c r="PEB37"/>
      <c r="PEC37"/>
      <c r="PED37"/>
      <c r="PEE37"/>
      <c r="PEF37"/>
      <c r="PEG37"/>
      <c r="PEH37"/>
      <c r="PEI37"/>
      <c r="PEJ37"/>
      <c r="PEK37"/>
      <c r="PEL37"/>
      <c r="PEM37"/>
      <c r="PEN37"/>
      <c r="PEO37"/>
      <c r="PEP37"/>
      <c r="PEQ37"/>
      <c r="PER37"/>
      <c r="PES37"/>
      <c r="PET37"/>
      <c r="PEU37"/>
      <c r="PEV37"/>
      <c r="PEW37"/>
      <c r="PEX37"/>
      <c r="PEY37"/>
      <c r="PEZ37"/>
      <c r="PFA37"/>
      <c r="PFB37"/>
      <c r="PFC37"/>
      <c r="PFD37"/>
      <c r="PFE37"/>
      <c r="PFF37"/>
      <c r="PFG37"/>
      <c r="PFH37"/>
      <c r="PFI37"/>
      <c r="PFJ37"/>
      <c r="PFK37"/>
      <c r="PFL37"/>
      <c r="PFM37"/>
      <c r="PFN37"/>
      <c r="PFO37"/>
      <c r="PFP37"/>
      <c r="PFQ37"/>
      <c r="PFR37"/>
      <c r="PFS37"/>
      <c r="PFT37"/>
      <c r="PFU37"/>
      <c r="PFV37"/>
      <c r="PFW37"/>
      <c r="PFX37"/>
      <c r="PFY37"/>
      <c r="PFZ37"/>
      <c r="PGA37"/>
      <c r="PGB37"/>
      <c r="PGC37"/>
      <c r="PGD37"/>
      <c r="PGE37"/>
      <c r="PGF37"/>
      <c r="PGG37"/>
      <c r="PGH37"/>
      <c r="PGI37"/>
      <c r="PGJ37"/>
      <c r="PGK37"/>
      <c r="PGL37"/>
      <c r="PGM37"/>
      <c r="PGN37"/>
      <c r="PGO37"/>
      <c r="PGP37"/>
      <c r="PGQ37"/>
      <c r="PGR37"/>
      <c r="PGS37"/>
      <c r="PGT37"/>
      <c r="PGU37"/>
      <c r="PGV37"/>
      <c r="PGW37"/>
      <c r="PGX37"/>
      <c r="PGY37"/>
      <c r="PGZ37"/>
      <c r="PHA37"/>
      <c r="PHB37"/>
      <c r="PHC37"/>
      <c r="PHD37"/>
      <c r="PHE37"/>
      <c r="PHF37"/>
      <c r="PHG37"/>
      <c r="PHH37"/>
      <c r="PHI37"/>
      <c r="PHJ37"/>
      <c r="PHK37"/>
      <c r="PHL37"/>
      <c r="PHM37"/>
      <c r="PHN37"/>
      <c r="PHO37"/>
      <c r="PHP37"/>
      <c r="PHQ37"/>
      <c r="PHR37"/>
      <c r="PHS37"/>
      <c r="PHT37"/>
      <c r="PHU37"/>
      <c r="PHV37"/>
      <c r="PHW37"/>
      <c r="PHX37"/>
      <c r="PHY37"/>
      <c r="PHZ37"/>
      <c r="PIA37"/>
      <c r="PIB37"/>
      <c r="PIC37"/>
      <c r="PID37"/>
      <c r="PIE37"/>
      <c r="PIF37"/>
      <c r="PIG37"/>
      <c r="PIH37"/>
      <c r="PII37"/>
      <c r="PIJ37"/>
      <c r="PIK37"/>
      <c r="PIL37"/>
      <c r="PIM37"/>
      <c r="PIN37"/>
      <c r="PIO37"/>
      <c r="PIP37"/>
      <c r="PIQ37"/>
      <c r="PIR37"/>
      <c r="PIS37"/>
      <c r="PIT37"/>
      <c r="PIU37"/>
      <c r="PIV37"/>
      <c r="PIW37"/>
      <c r="PIX37"/>
      <c r="PIY37"/>
      <c r="PIZ37"/>
      <c r="PJA37"/>
      <c r="PJB37"/>
      <c r="PJC37"/>
      <c r="PJD37"/>
      <c r="PJE37"/>
      <c r="PJF37"/>
      <c r="PJG37"/>
      <c r="PJH37"/>
      <c r="PJI37"/>
      <c r="PJJ37"/>
      <c r="PJK37"/>
      <c r="PJL37"/>
      <c r="PJM37"/>
      <c r="PJN37"/>
      <c r="PJO37"/>
      <c r="PJP37"/>
      <c r="PJQ37"/>
      <c r="PJR37"/>
      <c r="PJS37"/>
      <c r="PJT37"/>
      <c r="PJU37"/>
      <c r="PJV37"/>
      <c r="PJW37"/>
      <c r="PJX37"/>
      <c r="PJY37"/>
      <c r="PJZ37"/>
      <c r="PKA37"/>
      <c r="PKB37"/>
      <c r="PKC37"/>
      <c r="PKD37"/>
      <c r="PKE37"/>
      <c r="PKF37"/>
      <c r="PKG37"/>
      <c r="PKH37"/>
      <c r="PKI37"/>
      <c r="PKJ37"/>
      <c r="PKK37"/>
      <c r="PKL37"/>
      <c r="PKM37"/>
      <c r="PKN37"/>
      <c r="PKO37"/>
      <c r="PKP37"/>
      <c r="PKQ37"/>
      <c r="PKR37"/>
      <c r="PKS37"/>
      <c r="PKT37"/>
      <c r="PKU37"/>
      <c r="PKV37"/>
      <c r="PKW37"/>
      <c r="PKX37"/>
      <c r="PKY37"/>
      <c r="PKZ37"/>
      <c r="PLA37"/>
      <c r="PLB37"/>
      <c r="PLC37"/>
      <c r="PLD37"/>
      <c r="PLE37"/>
      <c r="PLF37"/>
      <c r="PLG37"/>
      <c r="PLH37"/>
      <c r="PLI37"/>
      <c r="PLJ37"/>
      <c r="PLK37"/>
      <c r="PLL37"/>
      <c r="PLM37"/>
      <c r="PLN37"/>
      <c r="PLO37"/>
      <c r="PLP37"/>
      <c r="PLQ37"/>
      <c r="PLR37"/>
      <c r="PLS37"/>
      <c r="PLT37"/>
      <c r="PLU37"/>
      <c r="PLV37"/>
      <c r="PLW37"/>
      <c r="PLX37"/>
      <c r="PLY37"/>
      <c r="PLZ37"/>
      <c r="PMA37"/>
      <c r="PMB37"/>
      <c r="PMC37"/>
      <c r="PMD37"/>
      <c r="PME37"/>
      <c r="PMF37"/>
      <c r="PMG37"/>
      <c r="PMH37"/>
      <c r="PMI37"/>
      <c r="PMJ37"/>
      <c r="PMK37"/>
      <c r="PML37"/>
      <c r="PMM37"/>
      <c r="PMN37"/>
      <c r="PMO37"/>
      <c r="PMP37"/>
      <c r="PMQ37"/>
      <c r="PMR37"/>
      <c r="PMS37"/>
      <c r="PMT37"/>
      <c r="PMU37"/>
      <c r="PMV37"/>
      <c r="PMW37"/>
      <c r="PMX37"/>
      <c r="PMY37"/>
      <c r="PMZ37"/>
      <c r="PNA37"/>
      <c r="PNB37"/>
      <c r="PNC37"/>
      <c r="PND37"/>
      <c r="PNE37"/>
      <c r="PNF37"/>
      <c r="PNG37"/>
      <c r="PNH37"/>
      <c r="PNI37"/>
      <c r="PNJ37"/>
      <c r="PNK37"/>
      <c r="PNL37"/>
      <c r="PNM37"/>
      <c r="PNN37"/>
      <c r="PNO37"/>
      <c r="PNP37"/>
      <c r="PNQ37"/>
      <c r="PNR37"/>
      <c r="PNS37"/>
      <c r="PNT37"/>
      <c r="PNU37"/>
      <c r="PNV37"/>
      <c r="PNW37"/>
      <c r="PNX37"/>
      <c r="PNY37"/>
      <c r="PNZ37"/>
      <c r="POA37"/>
      <c r="POB37"/>
      <c r="POC37"/>
      <c r="POD37"/>
      <c r="POE37"/>
      <c r="POF37"/>
      <c r="POG37"/>
      <c r="POH37"/>
      <c r="POI37"/>
      <c r="POJ37"/>
      <c r="POK37"/>
      <c r="POL37"/>
      <c r="POM37"/>
      <c r="PON37"/>
      <c r="POO37"/>
      <c r="POP37"/>
      <c r="POQ37"/>
      <c r="POR37"/>
      <c r="POS37"/>
      <c r="POT37"/>
      <c r="POU37"/>
      <c r="POV37"/>
      <c r="POW37"/>
      <c r="POX37"/>
      <c r="POY37"/>
      <c r="POZ37"/>
      <c r="PPA37"/>
      <c r="PPB37"/>
      <c r="PPC37"/>
      <c r="PPD37"/>
      <c r="PPE37"/>
      <c r="PPF37"/>
      <c r="PPG37"/>
      <c r="PPH37"/>
      <c r="PPI37"/>
      <c r="PPJ37"/>
      <c r="PPK37"/>
      <c r="PPL37"/>
      <c r="PPM37"/>
      <c r="PPN37"/>
      <c r="PPO37"/>
      <c r="PPP37"/>
      <c r="PPQ37"/>
      <c r="PPR37"/>
      <c r="PPS37"/>
      <c r="PPT37"/>
      <c r="PPU37"/>
      <c r="PPV37"/>
      <c r="PPW37"/>
      <c r="PPX37"/>
      <c r="PPY37"/>
      <c r="PPZ37"/>
      <c r="PQA37"/>
      <c r="PQB37"/>
      <c r="PQC37"/>
      <c r="PQD37"/>
      <c r="PQE37"/>
      <c r="PQF37"/>
      <c r="PQG37"/>
      <c r="PQH37"/>
      <c r="PQI37"/>
      <c r="PQJ37"/>
      <c r="PQK37"/>
      <c r="PQL37"/>
      <c r="PQM37"/>
      <c r="PQN37"/>
      <c r="PQO37"/>
      <c r="PQP37"/>
      <c r="PQQ37"/>
      <c r="PQR37"/>
      <c r="PQS37"/>
      <c r="PQT37"/>
      <c r="PQU37"/>
      <c r="PQV37"/>
      <c r="PQW37"/>
      <c r="PQX37"/>
      <c r="PQY37"/>
      <c r="PQZ37"/>
      <c r="PRA37"/>
      <c r="PRB37"/>
      <c r="PRC37"/>
      <c r="PRD37"/>
      <c r="PRE37"/>
      <c r="PRF37"/>
      <c r="PRG37"/>
      <c r="PRH37"/>
      <c r="PRI37"/>
      <c r="PRJ37"/>
      <c r="PRK37"/>
      <c r="PRL37"/>
      <c r="PRM37"/>
      <c r="PRN37"/>
      <c r="PRO37"/>
      <c r="PRP37"/>
      <c r="PRQ37"/>
      <c r="PRR37"/>
      <c r="PRS37"/>
      <c r="PRT37"/>
      <c r="PRU37"/>
      <c r="PRV37"/>
      <c r="PRW37"/>
      <c r="PRX37"/>
      <c r="PRY37"/>
      <c r="PRZ37"/>
      <c r="PSA37"/>
      <c r="PSB37"/>
      <c r="PSC37"/>
      <c r="PSD37"/>
      <c r="PSE37"/>
      <c r="PSF37"/>
      <c r="PSG37"/>
      <c r="PSH37"/>
      <c r="PSI37"/>
      <c r="PSJ37"/>
      <c r="PSK37"/>
      <c r="PSL37"/>
      <c r="PSM37"/>
      <c r="PSN37"/>
      <c r="PSO37"/>
      <c r="PSP37"/>
      <c r="PSQ37"/>
      <c r="PSR37"/>
      <c r="PSS37"/>
      <c r="PST37"/>
      <c r="PSU37"/>
      <c r="PSV37"/>
      <c r="PSW37"/>
      <c r="PSX37"/>
      <c r="PSY37"/>
      <c r="PSZ37"/>
      <c r="PTA37"/>
      <c r="PTB37"/>
      <c r="PTC37"/>
      <c r="PTD37"/>
      <c r="PTE37"/>
      <c r="PTF37"/>
      <c r="PTG37"/>
      <c r="PTH37"/>
      <c r="PTI37"/>
      <c r="PTJ37"/>
      <c r="PTK37"/>
      <c r="PTL37"/>
      <c r="PTM37"/>
      <c r="PTN37"/>
      <c r="PTO37"/>
      <c r="PTP37"/>
      <c r="PTQ37"/>
      <c r="PTR37"/>
      <c r="PTS37"/>
      <c r="PTT37"/>
      <c r="PTU37"/>
      <c r="PTV37"/>
      <c r="PTW37"/>
      <c r="PTX37"/>
      <c r="PTY37"/>
      <c r="PTZ37"/>
      <c r="PUA37"/>
      <c r="PUB37"/>
      <c r="PUC37"/>
      <c r="PUD37"/>
      <c r="PUE37"/>
      <c r="PUF37"/>
      <c r="PUG37"/>
      <c r="PUH37"/>
      <c r="PUI37"/>
      <c r="PUJ37"/>
      <c r="PUK37"/>
      <c r="PUL37"/>
      <c r="PUM37"/>
      <c r="PUN37"/>
      <c r="PUO37"/>
      <c r="PUP37"/>
      <c r="PUQ37"/>
      <c r="PUR37"/>
      <c r="PUS37"/>
      <c r="PUT37"/>
      <c r="PUU37"/>
      <c r="PUV37"/>
      <c r="PUW37"/>
      <c r="PUX37"/>
      <c r="PUY37"/>
      <c r="PUZ37"/>
      <c r="PVA37"/>
      <c r="PVB37"/>
      <c r="PVC37"/>
      <c r="PVD37"/>
      <c r="PVE37"/>
      <c r="PVF37"/>
      <c r="PVG37"/>
      <c r="PVH37"/>
      <c r="PVI37"/>
      <c r="PVJ37"/>
      <c r="PVK37"/>
      <c r="PVL37"/>
      <c r="PVM37"/>
      <c r="PVN37"/>
      <c r="PVO37"/>
      <c r="PVP37"/>
      <c r="PVQ37"/>
      <c r="PVR37"/>
      <c r="PVS37"/>
      <c r="PVT37"/>
      <c r="PVU37"/>
      <c r="PVV37"/>
      <c r="PVW37"/>
      <c r="PVX37"/>
      <c r="PVY37"/>
      <c r="PVZ37"/>
      <c r="PWA37"/>
      <c r="PWB37"/>
      <c r="PWC37"/>
      <c r="PWD37"/>
      <c r="PWE37"/>
      <c r="PWF37"/>
      <c r="PWG37"/>
      <c r="PWH37"/>
      <c r="PWI37"/>
      <c r="PWJ37"/>
      <c r="PWK37"/>
      <c r="PWL37"/>
      <c r="PWM37"/>
      <c r="PWN37"/>
      <c r="PWO37"/>
      <c r="PWP37"/>
      <c r="PWQ37"/>
      <c r="PWR37"/>
      <c r="PWS37"/>
      <c r="PWT37"/>
      <c r="PWU37"/>
      <c r="PWV37"/>
      <c r="PWW37"/>
      <c r="PWX37"/>
      <c r="PWY37"/>
      <c r="PWZ37"/>
      <c r="PXA37"/>
      <c r="PXB37"/>
      <c r="PXC37"/>
      <c r="PXD37"/>
      <c r="PXE37"/>
      <c r="PXF37"/>
      <c r="PXG37"/>
      <c r="PXH37"/>
      <c r="PXI37"/>
      <c r="PXJ37"/>
      <c r="PXK37"/>
      <c r="PXL37"/>
      <c r="PXM37"/>
      <c r="PXN37"/>
      <c r="PXO37"/>
      <c r="PXP37"/>
      <c r="PXQ37"/>
      <c r="PXR37"/>
      <c r="PXS37"/>
      <c r="PXT37"/>
      <c r="PXU37"/>
      <c r="PXV37"/>
      <c r="PXW37"/>
      <c r="PXX37"/>
      <c r="PXY37"/>
      <c r="PXZ37"/>
      <c r="PYA37"/>
      <c r="PYB37"/>
      <c r="PYC37"/>
      <c r="PYD37"/>
      <c r="PYE37"/>
      <c r="PYF37"/>
      <c r="PYG37"/>
      <c r="PYH37"/>
      <c r="PYI37"/>
      <c r="PYJ37"/>
      <c r="PYK37"/>
      <c r="PYL37"/>
      <c r="PYM37"/>
      <c r="PYN37"/>
      <c r="PYO37"/>
      <c r="PYP37"/>
      <c r="PYQ37"/>
      <c r="PYR37"/>
      <c r="PYS37"/>
      <c r="PYT37"/>
      <c r="PYU37"/>
      <c r="PYV37"/>
      <c r="PYW37"/>
      <c r="PYX37"/>
      <c r="PYY37"/>
      <c r="PYZ37"/>
      <c r="PZA37"/>
      <c r="PZB37"/>
      <c r="PZC37"/>
      <c r="PZD37"/>
      <c r="PZE37"/>
      <c r="PZF37"/>
      <c r="PZG37"/>
      <c r="PZH37"/>
      <c r="PZI37"/>
      <c r="PZJ37"/>
      <c r="PZK37"/>
      <c r="PZL37"/>
      <c r="PZM37"/>
      <c r="PZN37"/>
      <c r="PZO37"/>
      <c r="PZP37"/>
      <c r="PZQ37"/>
      <c r="PZR37"/>
      <c r="PZS37"/>
      <c r="PZT37"/>
      <c r="PZU37"/>
      <c r="PZV37"/>
      <c r="PZW37"/>
      <c r="PZX37"/>
      <c r="PZY37"/>
      <c r="PZZ37"/>
      <c r="QAA37"/>
      <c r="QAB37"/>
      <c r="QAC37"/>
      <c r="QAD37"/>
      <c r="QAE37"/>
      <c r="QAF37"/>
      <c r="QAG37"/>
      <c r="QAH37"/>
      <c r="QAI37"/>
      <c r="QAJ37"/>
      <c r="QAK37"/>
      <c r="QAL37"/>
      <c r="QAM37"/>
      <c r="QAN37"/>
      <c r="QAO37"/>
      <c r="QAP37"/>
      <c r="QAQ37"/>
      <c r="QAR37"/>
      <c r="QAS37"/>
      <c r="QAT37"/>
      <c r="QAU37"/>
      <c r="QAV37"/>
      <c r="QAW37"/>
      <c r="QAX37"/>
      <c r="QAY37"/>
      <c r="QAZ37"/>
      <c r="QBA37"/>
      <c r="QBB37"/>
      <c r="QBC37"/>
      <c r="QBD37"/>
      <c r="QBE37"/>
      <c r="QBF37"/>
      <c r="QBG37"/>
      <c r="QBH37"/>
      <c r="QBI37"/>
      <c r="QBJ37"/>
      <c r="QBK37"/>
      <c r="QBL37"/>
      <c r="QBM37"/>
      <c r="QBN37"/>
      <c r="QBO37"/>
      <c r="QBP37"/>
      <c r="QBQ37"/>
      <c r="QBR37"/>
      <c r="QBS37"/>
      <c r="QBT37"/>
      <c r="QBU37"/>
      <c r="QBV37"/>
      <c r="QBW37"/>
      <c r="QBX37"/>
      <c r="QBY37"/>
      <c r="QBZ37"/>
      <c r="QCA37"/>
      <c r="QCB37"/>
      <c r="QCC37"/>
      <c r="QCD37"/>
      <c r="QCE37"/>
      <c r="QCF37"/>
      <c r="QCG37"/>
      <c r="QCH37"/>
      <c r="QCI37"/>
      <c r="QCJ37"/>
      <c r="QCK37"/>
      <c r="QCL37"/>
      <c r="QCM37"/>
      <c r="QCN37"/>
      <c r="QCO37"/>
      <c r="QCP37"/>
      <c r="QCQ37"/>
      <c r="QCR37"/>
      <c r="QCS37"/>
      <c r="QCT37"/>
      <c r="QCU37"/>
      <c r="QCV37"/>
      <c r="QCW37"/>
      <c r="QCX37"/>
      <c r="QCY37"/>
      <c r="QCZ37"/>
      <c r="QDA37"/>
      <c r="QDB37"/>
      <c r="QDC37"/>
      <c r="QDD37"/>
      <c r="QDE37"/>
      <c r="QDF37"/>
      <c r="QDG37"/>
      <c r="QDH37"/>
      <c r="QDI37"/>
      <c r="QDJ37"/>
      <c r="QDK37"/>
      <c r="QDL37"/>
      <c r="QDM37"/>
      <c r="QDN37"/>
      <c r="QDO37"/>
      <c r="QDP37"/>
      <c r="QDQ37"/>
      <c r="QDR37"/>
      <c r="QDS37"/>
      <c r="QDT37"/>
      <c r="QDU37"/>
      <c r="QDV37"/>
      <c r="QDW37"/>
      <c r="QDX37"/>
      <c r="QDY37"/>
      <c r="QDZ37"/>
      <c r="QEA37"/>
      <c r="QEB37"/>
      <c r="QEC37"/>
      <c r="QED37"/>
      <c r="QEE37"/>
      <c r="QEF37"/>
      <c r="QEG37"/>
      <c r="QEH37"/>
      <c r="QEI37"/>
      <c r="QEJ37"/>
      <c r="QEK37"/>
      <c r="QEL37"/>
      <c r="QEM37"/>
      <c r="QEN37"/>
      <c r="QEO37"/>
      <c r="QEP37"/>
      <c r="QEQ37"/>
      <c r="QER37"/>
      <c r="QES37"/>
      <c r="QET37"/>
      <c r="QEU37"/>
      <c r="QEV37"/>
      <c r="QEW37"/>
      <c r="QEX37"/>
      <c r="QEY37"/>
      <c r="QEZ37"/>
      <c r="QFA37"/>
      <c r="QFB37"/>
      <c r="QFC37"/>
      <c r="QFD37"/>
      <c r="QFE37"/>
      <c r="QFF37"/>
      <c r="QFG37"/>
      <c r="QFH37"/>
      <c r="QFI37"/>
      <c r="QFJ37"/>
      <c r="QFK37"/>
      <c r="QFL37"/>
      <c r="QFM37"/>
      <c r="QFN37"/>
      <c r="QFO37"/>
      <c r="QFP37"/>
      <c r="QFQ37"/>
      <c r="QFR37"/>
      <c r="QFS37"/>
      <c r="QFT37"/>
      <c r="QFU37"/>
      <c r="QFV37"/>
      <c r="QFW37"/>
      <c r="QFX37"/>
      <c r="QFY37"/>
      <c r="QFZ37"/>
      <c r="QGA37"/>
      <c r="QGB37"/>
      <c r="QGC37"/>
      <c r="QGD37"/>
      <c r="QGE37"/>
      <c r="QGF37"/>
      <c r="QGG37"/>
      <c r="QGH37"/>
      <c r="QGI37"/>
      <c r="QGJ37"/>
      <c r="QGK37"/>
      <c r="QGL37"/>
      <c r="QGM37"/>
      <c r="QGN37"/>
      <c r="QGO37"/>
      <c r="QGP37"/>
      <c r="QGQ37"/>
      <c r="QGR37"/>
      <c r="QGS37"/>
      <c r="QGT37"/>
      <c r="QGU37"/>
      <c r="QGV37"/>
      <c r="QGW37"/>
      <c r="QGX37"/>
      <c r="QGY37"/>
      <c r="QGZ37"/>
      <c r="QHA37"/>
      <c r="QHB37"/>
      <c r="QHC37"/>
      <c r="QHD37"/>
      <c r="QHE37"/>
      <c r="QHF37"/>
      <c r="QHG37"/>
      <c r="QHH37"/>
      <c r="QHI37"/>
      <c r="QHJ37"/>
      <c r="QHK37"/>
      <c r="QHL37"/>
      <c r="QHM37"/>
      <c r="QHN37"/>
      <c r="QHO37"/>
      <c r="QHP37"/>
      <c r="QHQ37"/>
      <c r="QHR37"/>
      <c r="QHS37"/>
      <c r="QHT37"/>
      <c r="QHU37"/>
      <c r="QHV37"/>
      <c r="QHW37"/>
      <c r="QHX37"/>
      <c r="QHY37"/>
      <c r="QHZ37"/>
      <c r="QIA37"/>
      <c r="QIB37"/>
      <c r="QIC37"/>
      <c r="QID37"/>
      <c r="QIE37"/>
      <c r="QIF37"/>
      <c r="QIG37"/>
      <c r="QIH37"/>
      <c r="QII37"/>
      <c r="QIJ37"/>
      <c r="QIK37"/>
      <c r="QIL37"/>
      <c r="QIM37"/>
      <c r="QIN37"/>
      <c r="QIO37"/>
      <c r="QIP37"/>
      <c r="QIQ37"/>
      <c r="QIR37"/>
      <c r="QIS37"/>
      <c r="QIT37"/>
      <c r="QIU37"/>
      <c r="QIV37"/>
      <c r="QIW37"/>
      <c r="QIX37"/>
      <c r="QIY37"/>
      <c r="QIZ37"/>
      <c r="QJA37"/>
      <c r="QJB37"/>
      <c r="QJC37"/>
      <c r="QJD37"/>
      <c r="QJE37"/>
      <c r="QJF37"/>
      <c r="QJG37"/>
      <c r="QJH37"/>
      <c r="QJI37"/>
      <c r="QJJ37"/>
      <c r="QJK37"/>
      <c r="QJL37"/>
      <c r="QJM37"/>
      <c r="QJN37"/>
      <c r="QJO37"/>
      <c r="QJP37"/>
      <c r="QJQ37"/>
      <c r="QJR37"/>
      <c r="QJS37"/>
      <c r="QJT37"/>
      <c r="QJU37"/>
      <c r="QJV37"/>
      <c r="QJW37"/>
      <c r="QJX37"/>
      <c r="QJY37"/>
      <c r="QJZ37"/>
      <c r="QKA37"/>
      <c r="QKB37"/>
      <c r="QKC37"/>
      <c r="QKD37"/>
      <c r="QKE37"/>
      <c r="QKF37"/>
      <c r="QKG37"/>
      <c r="QKH37"/>
      <c r="QKI37"/>
      <c r="QKJ37"/>
      <c r="QKK37"/>
      <c r="QKL37"/>
      <c r="QKM37"/>
      <c r="QKN37"/>
      <c r="QKO37"/>
      <c r="QKP37"/>
      <c r="QKQ37"/>
      <c r="QKR37"/>
      <c r="QKS37"/>
      <c r="QKT37"/>
      <c r="QKU37"/>
      <c r="QKV37"/>
      <c r="QKW37"/>
      <c r="QKX37"/>
      <c r="QKY37"/>
      <c r="QKZ37"/>
      <c r="QLA37"/>
      <c r="QLB37"/>
      <c r="QLC37"/>
      <c r="QLD37"/>
      <c r="QLE37"/>
      <c r="QLF37"/>
      <c r="QLG37"/>
      <c r="QLH37"/>
      <c r="QLI37"/>
      <c r="QLJ37"/>
      <c r="QLK37"/>
      <c r="QLL37"/>
      <c r="QLM37"/>
      <c r="QLN37"/>
      <c r="QLO37"/>
      <c r="QLP37"/>
      <c r="QLQ37"/>
      <c r="QLR37"/>
      <c r="QLS37"/>
      <c r="QLT37"/>
      <c r="QLU37"/>
      <c r="QLV37"/>
      <c r="QLW37"/>
      <c r="QLX37"/>
      <c r="QLY37"/>
      <c r="QLZ37"/>
      <c r="QMA37"/>
      <c r="QMB37"/>
      <c r="QMC37"/>
      <c r="QMD37"/>
      <c r="QME37"/>
      <c r="QMF37"/>
      <c r="QMG37"/>
      <c r="QMH37"/>
      <c r="QMI37"/>
      <c r="QMJ37"/>
      <c r="QMK37"/>
      <c r="QML37"/>
      <c r="QMM37"/>
      <c r="QMN37"/>
      <c r="QMO37"/>
      <c r="QMP37"/>
      <c r="QMQ37"/>
      <c r="QMR37"/>
      <c r="QMS37"/>
      <c r="QMT37"/>
      <c r="QMU37"/>
      <c r="QMV37"/>
      <c r="QMW37"/>
      <c r="QMX37"/>
      <c r="QMY37"/>
      <c r="QMZ37"/>
      <c r="QNA37"/>
      <c r="QNB37"/>
      <c r="QNC37"/>
      <c r="QND37"/>
      <c r="QNE37"/>
      <c r="QNF37"/>
      <c r="QNG37"/>
      <c r="QNH37"/>
      <c r="QNI37"/>
      <c r="QNJ37"/>
      <c r="QNK37"/>
      <c r="QNL37"/>
      <c r="QNM37"/>
      <c r="QNN37"/>
      <c r="QNO37"/>
      <c r="QNP37"/>
      <c r="QNQ37"/>
      <c r="QNR37"/>
      <c r="QNS37"/>
      <c r="QNT37"/>
      <c r="QNU37"/>
      <c r="QNV37"/>
      <c r="QNW37"/>
      <c r="QNX37"/>
      <c r="QNY37"/>
      <c r="QNZ37"/>
      <c r="QOA37"/>
      <c r="QOB37"/>
      <c r="QOC37"/>
      <c r="QOD37"/>
      <c r="QOE37"/>
      <c r="QOF37"/>
      <c r="QOG37"/>
      <c r="QOH37"/>
      <c r="QOI37"/>
      <c r="QOJ37"/>
      <c r="QOK37"/>
      <c r="QOL37"/>
      <c r="QOM37"/>
      <c r="QON37"/>
      <c r="QOO37"/>
      <c r="QOP37"/>
      <c r="QOQ37"/>
      <c r="QOR37"/>
      <c r="QOS37"/>
      <c r="QOT37"/>
      <c r="QOU37"/>
      <c r="QOV37"/>
      <c r="QOW37"/>
      <c r="QOX37"/>
      <c r="QOY37"/>
      <c r="QOZ37"/>
      <c r="QPA37"/>
      <c r="QPB37"/>
      <c r="QPC37"/>
      <c r="QPD37"/>
      <c r="QPE37"/>
      <c r="QPF37"/>
      <c r="QPG37"/>
      <c r="QPH37"/>
      <c r="QPI37"/>
      <c r="QPJ37"/>
      <c r="QPK37"/>
      <c r="QPL37"/>
      <c r="QPM37"/>
      <c r="QPN37"/>
      <c r="QPO37"/>
      <c r="QPP37"/>
      <c r="QPQ37"/>
      <c r="QPR37"/>
      <c r="QPS37"/>
      <c r="QPT37"/>
      <c r="QPU37"/>
      <c r="QPV37"/>
      <c r="QPW37"/>
      <c r="QPX37"/>
      <c r="QPY37"/>
      <c r="QPZ37"/>
      <c r="QQA37"/>
      <c r="QQB37"/>
      <c r="QQC37"/>
      <c r="QQD37"/>
      <c r="QQE37"/>
      <c r="QQF37"/>
      <c r="QQG37"/>
      <c r="QQH37"/>
      <c r="QQI37"/>
      <c r="QQJ37"/>
      <c r="QQK37"/>
      <c r="QQL37"/>
      <c r="QQM37"/>
      <c r="QQN37"/>
      <c r="QQO37"/>
      <c r="QQP37"/>
      <c r="QQQ37"/>
      <c r="QQR37"/>
      <c r="QQS37"/>
      <c r="QQT37"/>
      <c r="QQU37"/>
      <c r="QQV37"/>
      <c r="QQW37"/>
      <c r="QQX37"/>
      <c r="QQY37"/>
      <c r="QQZ37"/>
      <c r="QRA37"/>
      <c r="QRB37"/>
      <c r="QRC37"/>
      <c r="QRD37"/>
      <c r="QRE37"/>
      <c r="QRF37"/>
      <c r="QRG37"/>
      <c r="QRH37"/>
      <c r="QRI37"/>
      <c r="QRJ37"/>
      <c r="QRK37"/>
      <c r="QRL37"/>
      <c r="QRM37"/>
      <c r="QRN37"/>
      <c r="QRO37"/>
      <c r="QRP37"/>
      <c r="QRQ37"/>
      <c r="QRR37"/>
      <c r="QRS37"/>
      <c r="QRT37"/>
      <c r="QRU37"/>
      <c r="QRV37"/>
      <c r="QRW37"/>
      <c r="QRX37"/>
      <c r="QRY37"/>
      <c r="QRZ37"/>
      <c r="QSA37"/>
      <c r="QSB37"/>
      <c r="QSC37"/>
      <c r="QSD37"/>
      <c r="QSE37"/>
      <c r="QSF37"/>
      <c r="QSG37"/>
      <c r="QSH37"/>
      <c r="QSI37"/>
      <c r="QSJ37"/>
      <c r="QSK37"/>
      <c r="QSL37"/>
      <c r="QSM37"/>
      <c r="QSN37"/>
      <c r="QSO37"/>
      <c r="QSP37"/>
      <c r="QSQ37"/>
      <c r="QSR37"/>
      <c r="QSS37"/>
      <c r="QST37"/>
      <c r="QSU37"/>
      <c r="QSV37"/>
      <c r="QSW37"/>
      <c r="QSX37"/>
      <c r="QSY37"/>
      <c r="QSZ37"/>
      <c r="QTA37"/>
      <c r="QTB37"/>
      <c r="QTC37"/>
      <c r="QTD37"/>
      <c r="QTE37"/>
      <c r="QTF37"/>
      <c r="QTG37"/>
      <c r="QTH37"/>
      <c r="QTI37"/>
      <c r="QTJ37"/>
      <c r="QTK37"/>
      <c r="QTL37"/>
      <c r="QTM37"/>
      <c r="QTN37"/>
      <c r="QTO37"/>
      <c r="QTP37"/>
      <c r="QTQ37"/>
      <c r="QTR37"/>
      <c r="QTS37"/>
      <c r="QTT37"/>
      <c r="QTU37"/>
      <c r="QTV37"/>
      <c r="QTW37"/>
      <c r="QTX37"/>
      <c r="QTY37"/>
      <c r="QTZ37"/>
      <c r="QUA37"/>
      <c r="QUB37"/>
      <c r="QUC37"/>
      <c r="QUD37"/>
      <c r="QUE37"/>
      <c r="QUF37"/>
      <c r="QUG37"/>
      <c r="QUH37"/>
      <c r="QUI37"/>
      <c r="QUJ37"/>
      <c r="QUK37"/>
      <c r="QUL37"/>
      <c r="QUM37"/>
      <c r="QUN37"/>
      <c r="QUO37"/>
      <c r="QUP37"/>
      <c r="QUQ37"/>
      <c r="QUR37"/>
      <c r="QUS37"/>
      <c r="QUT37"/>
      <c r="QUU37"/>
      <c r="QUV37"/>
      <c r="QUW37"/>
      <c r="QUX37"/>
      <c r="QUY37"/>
      <c r="QUZ37"/>
      <c r="QVA37"/>
      <c r="QVB37"/>
      <c r="QVC37"/>
      <c r="QVD37"/>
      <c r="QVE37"/>
      <c r="QVF37"/>
      <c r="QVG37"/>
      <c r="QVH37"/>
      <c r="QVI37"/>
      <c r="QVJ37"/>
      <c r="QVK37"/>
      <c r="QVL37"/>
      <c r="QVM37"/>
      <c r="QVN37"/>
      <c r="QVO37"/>
      <c r="QVP37"/>
      <c r="QVQ37"/>
      <c r="QVR37"/>
      <c r="QVS37"/>
      <c r="QVT37"/>
      <c r="QVU37"/>
      <c r="QVV37"/>
      <c r="QVW37"/>
      <c r="QVX37"/>
      <c r="QVY37"/>
      <c r="QVZ37"/>
      <c r="QWA37"/>
      <c r="QWB37"/>
      <c r="QWC37"/>
      <c r="QWD37"/>
      <c r="QWE37"/>
      <c r="QWF37"/>
      <c r="QWG37"/>
      <c r="QWH37"/>
      <c r="QWI37"/>
      <c r="QWJ37"/>
      <c r="QWK37"/>
      <c r="QWL37"/>
      <c r="QWM37"/>
      <c r="QWN37"/>
      <c r="QWO37"/>
      <c r="QWP37"/>
      <c r="QWQ37"/>
      <c r="QWR37"/>
      <c r="QWS37"/>
      <c r="QWT37"/>
      <c r="QWU37"/>
      <c r="QWV37"/>
      <c r="QWW37"/>
      <c r="QWX37"/>
      <c r="QWY37"/>
      <c r="QWZ37"/>
      <c r="QXA37"/>
      <c r="QXB37"/>
      <c r="QXC37"/>
      <c r="QXD37"/>
      <c r="QXE37"/>
      <c r="QXF37"/>
      <c r="QXG37"/>
      <c r="QXH37"/>
      <c r="QXI37"/>
      <c r="QXJ37"/>
      <c r="QXK37"/>
      <c r="QXL37"/>
      <c r="QXM37"/>
      <c r="QXN37"/>
      <c r="QXO37"/>
      <c r="QXP37"/>
      <c r="QXQ37"/>
      <c r="QXR37"/>
      <c r="QXS37"/>
      <c r="QXT37"/>
      <c r="QXU37"/>
      <c r="QXV37"/>
      <c r="QXW37"/>
      <c r="QXX37"/>
      <c r="QXY37"/>
      <c r="QXZ37"/>
      <c r="QYA37"/>
      <c r="QYB37"/>
      <c r="QYC37"/>
      <c r="QYD37"/>
      <c r="QYE37"/>
      <c r="QYF37"/>
      <c r="QYG37"/>
      <c r="QYH37"/>
      <c r="QYI37"/>
      <c r="QYJ37"/>
      <c r="QYK37"/>
      <c r="QYL37"/>
      <c r="QYM37"/>
      <c r="QYN37"/>
      <c r="QYO37"/>
      <c r="QYP37"/>
      <c r="QYQ37"/>
      <c r="QYR37"/>
      <c r="QYS37"/>
      <c r="QYT37"/>
      <c r="QYU37"/>
      <c r="QYV37"/>
      <c r="QYW37"/>
      <c r="QYX37"/>
      <c r="QYY37"/>
      <c r="QYZ37"/>
      <c r="QZA37"/>
      <c r="QZB37"/>
      <c r="QZC37"/>
      <c r="QZD37"/>
      <c r="QZE37"/>
      <c r="QZF37"/>
      <c r="QZG37"/>
      <c r="QZH37"/>
      <c r="QZI37"/>
      <c r="QZJ37"/>
      <c r="QZK37"/>
      <c r="QZL37"/>
      <c r="QZM37"/>
      <c r="QZN37"/>
      <c r="QZO37"/>
      <c r="QZP37"/>
      <c r="QZQ37"/>
      <c r="QZR37"/>
      <c r="QZS37"/>
      <c r="QZT37"/>
      <c r="QZU37"/>
      <c r="QZV37"/>
      <c r="QZW37"/>
      <c r="QZX37"/>
      <c r="QZY37"/>
      <c r="QZZ37"/>
      <c r="RAA37"/>
      <c r="RAB37"/>
      <c r="RAC37"/>
      <c r="RAD37"/>
      <c r="RAE37"/>
      <c r="RAF37"/>
      <c r="RAG37"/>
      <c r="RAH37"/>
      <c r="RAI37"/>
      <c r="RAJ37"/>
      <c r="RAK37"/>
      <c r="RAL37"/>
      <c r="RAM37"/>
      <c r="RAN37"/>
      <c r="RAO37"/>
      <c r="RAP37"/>
      <c r="RAQ37"/>
      <c r="RAR37"/>
      <c r="RAS37"/>
      <c r="RAT37"/>
      <c r="RAU37"/>
      <c r="RAV37"/>
      <c r="RAW37"/>
      <c r="RAX37"/>
      <c r="RAY37"/>
      <c r="RAZ37"/>
      <c r="RBA37"/>
      <c r="RBB37"/>
      <c r="RBC37"/>
      <c r="RBD37"/>
      <c r="RBE37"/>
      <c r="RBF37"/>
      <c r="RBG37"/>
      <c r="RBH37"/>
      <c r="RBI37"/>
      <c r="RBJ37"/>
      <c r="RBK37"/>
      <c r="RBL37"/>
      <c r="RBM37"/>
      <c r="RBN37"/>
      <c r="RBO37"/>
      <c r="RBP37"/>
      <c r="RBQ37"/>
      <c r="RBR37"/>
      <c r="RBS37"/>
      <c r="RBT37"/>
      <c r="RBU37"/>
      <c r="RBV37"/>
      <c r="RBW37"/>
      <c r="RBX37"/>
      <c r="RBY37"/>
      <c r="RBZ37"/>
      <c r="RCA37"/>
      <c r="RCB37"/>
      <c r="RCC37"/>
      <c r="RCD37"/>
      <c r="RCE37"/>
      <c r="RCF37"/>
      <c r="RCG37"/>
      <c r="RCH37"/>
      <c r="RCI37"/>
      <c r="RCJ37"/>
      <c r="RCK37"/>
      <c r="RCL37"/>
      <c r="RCM37"/>
      <c r="RCN37"/>
      <c r="RCO37"/>
      <c r="RCP37"/>
      <c r="RCQ37"/>
      <c r="RCR37"/>
      <c r="RCS37"/>
      <c r="RCT37"/>
      <c r="RCU37"/>
      <c r="RCV37"/>
      <c r="RCW37"/>
      <c r="RCX37"/>
      <c r="RCY37"/>
      <c r="RCZ37"/>
      <c r="RDA37"/>
      <c r="RDB37"/>
      <c r="RDC37"/>
      <c r="RDD37"/>
      <c r="RDE37"/>
      <c r="RDF37"/>
      <c r="RDG37"/>
      <c r="RDH37"/>
      <c r="RDI37"/>
      <c r="RDJ37"/>
      <c r="RDK37"/>
      <c r="RDL37"/>
      <c r="RDM37"/>
      <c r="RDN37"/>
      <c r="RDO37"/>
      <c r="RDP37"/>
      <c r="RDQ37"/>
      <c r="RDR37"/>
      <c r="RDS37"/>
      <c r="RDT37"/>
      <c r="RDU37"/>
      <c r="RDV37"/>
      <c r="RDW37"/>
      <c r="RDX37"/>
      <c r="RDY37"/>
      <c r="RDZ37"/>
      <c r="REA37"/>
      <c r="REB37"/>
      <c r="REC37"/>
      <c r="RED37"/>
      <c r="REE37"/>
      <c r="REF37"/>
      <c r="REG37"/>
      <c r="REH37"/>
      <c r="REI37"/>
      <c r="REJ37"/>
      <c r="REK37"/>
      <c r="REL37"/>
      <c r="REM37"/>
      <c r="REN37"/>
      <c r="REO37"/>
      <c r="REP37"/>
      <c r="REQ37"/>
      <c r="RER37"/>
      <c r="RES37"/>
      <c r="RET37"/>
      <c r="REU37"/>
      <c r="REV37"/>
      <c r="REW37"/>
      <c r="REX37"/>
      <c r="REY37"/>
      <c r="REZ37"/>
      <c r="RFA37"/>
      <c r="RFB37"/>
      <c r="RFC37"/>
      <c r="RFD37"/>
      <c r="RFE37"/>
      <c r="RFF37"/>
      <c r="RFG37"/>
      <c r="RFH37"/>
      <c r="RFI37"/>
      <c r="RFJ37"/>
      <c r="RFK37"/>
      <c r="RFL37"/>
      <c r="RFM37"/>
      <c r="RFN37"/>
      <c r="RFO37"/>
      <c r="RFP37"/>
      <c r="RFQ37"/>
      <c r="RFR37"/>
      <c r="RFS37"/>
      <c r="RFT37"/>
      <c r="RFU37"/>
      <c r="RFV37"/>
      <c r="RFW37"/>
      <c r="RFX37"/>
      <c r="RFY37"/>
      <c r="RFZ37"/>
      <c r="RGA37"/>
      <c r="RGB37"/>
      <c r="RGC37"/>
      <c r="RGD37"/>
      <c r="RGE37"/>
      <c r="RGF37"/>
      <c r="RGG37"/>
      <c r="RGH37"/>
      <c r="RGI37"/>
      <c r="RGJ37"/>
      <c r="RGK37"/>
      <c r="RGL37"/>
      <c r="RGM37"/>
      <c r="RGN37"/>
      <c r="RGO37"/>
      <c r="RGP37"/>
      <c r="RGQ37"/>
      <c r="RGR37"/>
      <c r="RGS37"/>
      <c r="RGT37"/>
      <c r="RGU37"/>
      <c r="RGV37"/>
      <c r="RGW37"/>
      <c r="RGX37"/>
      <c r="RGY37"/>
      <c r="RGZ37"/>
      <c r="RHA37"/>
      <c r="RHB37"/>
      <c r="RHC37"/>
      <c r="RHD37"/>
      <c r="RHE37"/>
      <c r="RHF37"/>
      <c r="RHG37"/>
      <c r="RHH37"/>
      <c r="RHI37"/>
      <c r="RHJ37"/>
      <c r="RHK37"/>
      <c r="RHL37"/>
      <c r="RHM37"/>
      <c r="RHN37"/>
      <c r="RHO37"/>
      <c r="RHP37"/>
      <c r="RHQ37"/>
      <c r="RHR37"/>
      <c r="RHS37"/>
      <c r="RHT37"/>
      <c r="RHU37"/>
      <c r="RHV37"/>
      <c r="RHW37"/>
      <c r="RHX37"/>
      <c r="RHY37"/>
      <c r="RHZ37"/>
      <c r="RIA37"/>
      <c r="RIB37"/>
      <c r="RIC37"/>
      <c r="RID37"/>
      <c r="RIE37"/>
      <c r="RIF37"/>
      <c r="RIG37"/>
      <c r="RIH37"/>
      <c r="RII37"/>
      <c r="RIJ37"/>
      <c r="RIK37"/>
      <c r="RIL37"/>
      <c r="RIM37"/>
      <c r="RIN37"/>
      <c r="RIO37"/>
      <c r="RIP37"/>
      <c r="RIQ37"/>
      <c r="RIR37"/>
      <c r="RIS37"/>
      <c r="RIT37"/>
      <c r="RIU37"/>
      <c r="RIV37"/>
      <c r="RIW37"/>
      <c r="RIX37"/>
      <c r="RIY37"/>
      <c r="RIZ37"/>
      <c r="RJA37"/>
      <c r="RJB37"/>
      <c r="RJC37"/>
      <c r="RJD37"/>
      <c r="RJE37"/>
      <c r="RJF37"/>
      <c r="RJG37"/>
      <c r="RJH37"/>
      <c r="RJI37"/>
      <c r="RJJ37"/>
      <c r="RJK37"/>
      <c r="RJL37"/>
      <c r="RJM37"/>
      <c r="RJN37"/>
      <c r="RJO37"/>
      <c r="RJP37"/>
      <c r="RJQ37"/>
      <c r="RJR37"/>
      <c r="RJS37"/>
      <c r="RJT37"/>
      <c r="RJU37"/>
      <c r="RJV37"/>
      <c r="RJW37"/>
      <c r="RJX37"/>
      <c r="RJY37"/>
      <c r="RJZ37"/>
      <c r="RKA37"/>
      <c r="RKB37"/>
      <c r="RKC37"/>
      <c r="RKD37"/>
      <c r="RKE37"/>
      <c r="RKF37"/>
      <c r="RKG37"/>
      <c r="RKH37"/>
      <c r="RKI37"/>
      <c r="RKJ37"/>
      <c r="RKK37"/>
      <c r="RKL37"/>
      <c r="RKM37"/>
      <c r="RKN37"/>
      <c r="RKO37"/>
      <c r="RKP37"/>
      <c r="RKQ37"/>
      <c r="RKR37"/>
      <c r="RKS37"/>
      <c r="RKT37"/>
      <c r="RKU37"/>
      <c r="RKV37"/>
      <c r="RKW37"/>
      <c r="RKX37"/>
      <c r="RKY37"/>
      <c r="RKZ37"/>
      <c r="RLA37"/>
      <c r="RLB37"/>
      <c r="RLC37"/>
      <c r="RLD37"/>
      <c r="RLE37"/>
      <c r="RLF37"/>
      <c r="RLG37"/>
      <c r="RLH37"/>
      <c r="RLI37"/>
      <c r="RLJ37"/>
      <c r="RLK37"/>
      <c r="RLL37"/>
      <c r="RLM37"/>
      <c r="RLN37"/>
      <c r="RLO37"/>
      <c r="RLP37"/>
      <c r="RLQ37"/>
      <c r="RLR37"/>
      <c r="RLS37"/>
      <c r="RLT37"/>
      <c r="RLU37"/>
      <c r="RLV37"/>
      <c r="RLW37"/>
      <c r="RLX37"/>
      <c r="RLY37"/>
      <c r="RLZ37"/>
      <c r="RMA37"/>
      <c r="RMB37"/>
      <c r="RMC37"/>
      <c r="RMD37"/>
      <c r="RME37"/>
      <c r="RMF37"/>
      <c r="RMG37"/>
      <c r="RMH37"/>
      <c r="RMI37"/>
      <c r="RMJ37"/>
      <c r="RMK37"/>
      <c r="RML37"/>
      <c r="RMM37"/>
      <c r="RMN37"/>
      <c r="RMO37"/>
      <c r="RMP37"/>
      <c r="RMQ37"/>
      <c r="RMR37"/>
      <c r="RMS37"/>
      <c r="RMT37"/>
      <c r="RMU37"/>
      <c r="RMV37"/>
      <c r="RMW37"/>
      <c r="RMX37"/>
      <c r="RMY37"/>
      <c r="RMZ37"/>
      <c r="RNA37"/>
      <c r="RNB37"/>
      <c r="RNC37"/>
      <c r="RND37"/>
      <c r="RNE37"/>
      <c r="RNF37"/>
      <c r="RNG37"/>
      <c r="RNH37"/>
      <c r="RNI37"/>
      <c r="RNJ37"/>
      <c r="RNK37"/>
      <c r="RNL37"/>
      <c r="RNM37"/>
      <c r="RNN37"/>
      <c r="RNO37"/>
      <c r="RNP37"/>
      <c r="RNQ37"/>
      <c r="RNR37"/>
      <c r="RNS37"/>
      <c r="RNT37"/>
      <c r="RNU37"/>
      <c r="RNV37"/>
      <c r="RNW37"/>
      <c r="RNX37"/>
      <c r="RNY37"/>
      <c r="RNZ37"/>
      <c r="ROA37"/>
      <c r="ROB37"/>
      <c r="ROC37"/>
      <c r="ROD37"/>
      <c r="ROE37"/>
      <c r="ROF37"/>
      <c r="ROG37"/>
      <c r="ROH37"/>
      <c r="ROI37"/>
      <c r="ROJ37"/>
      <c r="ROK37"/>
      <c r="ROL37"/>
      <c r="ROM37"/>
      <c r="RON37"/>
      <c r="ROO37"/>
      <c r="ROP37"/>
      <c r="ROQ37"/>
      <c r="ROR37"/>
      <c r="ROS37"/>
      <c r="ROT37"/>
      <c r="ROU37"/>
      <c r="ROV37"/>
      <c r="ROW37"/>
      <c r="ROX37"/>
      <c r="ROY37"/>
      <c r="ROZ37"/>
      <c r="RPA37"/>
      <c r="RPB37"/>
      <c r="RPC37"/>
      <c r="RPD37"/>
      <c r="RPE37"/>
      <c r="RPF37"/>
      <c r="RPG37"/>
      <c r="RPH37"/>
      <c r="RPI37"/>
      <c r="RPJ37"/>
      <c r="RPK37"/>
      <c r="RPL37"/>
      <c r="RPM37"/>
      <c r="RPN37"/>
      <c r="RPO37"/>
      <c r="RPP37"/>
      <c r="RPQ37"/>
      <c r="RPR37"/>
      <c r="RPS37"/>
      <c r="RPT37"/>
      <c r="RPU37"/>
      <c r="RPV37"/>
      <c r="RPW37"/>
      <c r="RPX37"/>
      <c r="RPY37"/>
      <c r="RPZ37"/>
      <c r="RQA37"/>
      <c r="RQB37"/>
      <c r="RQC37"/>
      <c r="RQD37"/>
      <c r="RQE37"/>
      <c r="RQF37"/>
      <c r="RQG37"/>
      <c r="RQH37"/>
      <c r="RQI37"/>
      <c r="RQJ37"/>
      <c r="RQK37"/>
      <c r="RQL37"/>
      <c r="RQM37"/>
      <c r="RQN37"/>
      <c r="RQO37"/>
      <c r="RQP37"/>
      <c r="RQQ37"/>
      <c r="RQR37"/>
      <c r="RQS37"/>
      <c r="RQT37"/>
      <c r="RQU37"/>
      <c r="RQV37"/>
      <c r="RQW37"/>
      <c r="RQX37"/>
      <c r="RQY37"/>
      <c r="RQZ37"/>
      <c r="RRA37"/>
      <c r="RRB37"/>
      <c r="RRC37"/>
      <c r="RRD37"/>
      <c r="RRE37"/>
      <c r="RRF37"/>
      <c r="RRG37"/>
      <c r="RRH37"/>
      <c r="RRI37"/>
      <c r="RRJ37"/>
      <c r="RRK37"/>
      <c r="RRL37"/>
      <c r="RRM37"/>
      <c r="RRN37"/>
      <c r="RRO37"/>
      <c r="RRP37"/>
      <c r="RRQ37"/>
      <c r="RRR37"/>
      <c r="RRS37"/>
      <c r="RRT37"/>
      <c r="RRU37"/>
      <c r="RRV37"/>
      <c r="RRW37"/>
      <c r="RRX37"/>
      <c r="RRY37"/>
      <c r="RRZ37"/>
      <c r="RSA37"/>
      <c r="RSB37"/>
      <c r="RSC37"/>
      <c r="RSD37"/>
      <c r="RSE37"/>
      <c r="RSF37"/>
      <c r="RSG37"/>
      <c r="RSH37"/>
      <c r="RSI37"/>
      <c r="RSJ37"/>
      <c r="RSK37"/>
      <c r="RSL37"/>
      <c r="RSM37"/>
      <c r="RSN37"/>
      <c r="RSO37"/>
      <c r="RSP37"/>
      <c r="RSQ37"/>
      <c r="RSR37"/>
      <c r="RSS37"/>
      <c r="RST37"/>
      <c r="RSU37"/>
      <c r="RSV37"/>
      <c r="RSW37"/>
      <c r="RSX37"/>
      <c r="RSY37"/>
      <c r="RSZ37"/>
      <c r="RTA37"/>
      <c r="RTB37"/>
      <c r="RTC37"/>
      <c r="RTD37"/>
      <c r="RTE37"/>
      <c r="RTF37"/>
      <c r="RTG37"/>
      <c r="RTH37"/>
      <c r="RTI37"/>
      <c r="RTJ37"/>
      <c r="RTK37"/>
      <c r="RTL37"/>
      <c r="RTM37"/>
      <c r="RTN37"/>
      <c r="RTO37"/>
      <c r="RTP37"/>
      <c r="RTQ37"/>
      <c r="RTR37"/>
      <c r="RTS37"/>
      <c r="RTT37"/>
      <c r="RTU37"/>
      <c r="RTV37"/>
      <c r="RTW37"/>
      <c r="RTX37"/>
      <c r="RTY37"/>
      <c r="RTZ37"/>
      <c r="RUA37"/>
      <c r="RUB37"/>
      <c r="RUC37"/>
      <c r="RUD37"/>
      <c r="RUE37"/>
      <c r="RUF37"/>
      <c r="RUG37"/>
      <c r="RUH37"/>
      <c r="RUI37"/>
      <c r="RUJ37"/>
      <c r="RUK37"/>
      <c r="RUL37"/>
      <c r="RUM37"/>
      <c r="RUN37"/>
      <c r="RUO37"/>
      <c r="RUP37"/>
      <c r="RUQ37"/>
      <c r="RUR37"/>
      <c r="RUS37"/>
      <c r="RUT37"/>
      <c r="RUU37"/>
      <c r="RUV37"/>
      <c r="RUW37"/>
      <c r="RUX37"/>
      <c r="RUY37"/>
      <c r="RUZ37"/>
      <c r="RVA37"/>
      <c r="RVB37"/>
      <c r="RVC37"/>
      <c r="RVD37"/>
      <c r="RVE37"/>
      <c r="RVF37"/>
      <c r="RVG37"/>
      <c r="RVH37"/>
      <c r="RVI37"/>
      <c r="RVJ37"/>
      <c r="RVK37"/>
      <c r="RVL37"/>
      <c r="RVM37"/>
      <c r="RVN37"/>
      <c r="RVO37"/>
      <c r="RVP37"/>
      <c r="RVQ37"/>
      <c r="RVR37"/>
      <c r="RVS37"/>
      <c r="RVT37"/>
      <c r="RVU37"/>
      <c r="RVV37"/>
      <c r="RVW37"/>
      <c r="RVX37"/>
      <c r="RVY37"/>
      <c r="RVZ37"/>
      <c r="RWA37"/>
      <c r="RWB37"/>
      <c r="RWC37"/>
      <c r="RWD37"/>
      <c r="RWE37"/>
      <c r="RWF37"/>
      <c r="RWG37"/>
      <c r="RWH37"/>
      <c r="RWI37"/>
      <c r="RWJ37"/>
      <c r="RWK37"/>
      <c r="RWL37"/>
      <c r="RWM37"/>
      <c r="RWN37"/>
      <c r="RWO37"/>
      <c r="RWP37"/>
      <c r="RWQ37"/>
      <c r="RWR37"/>
      <c r="RWS37"/>
      <c r="RWT37"/>
      <c r="RWU37"/>
      <c r="RWV37"/>
      <c r="RWW37"/>
      <c r="RWX37"/>
      <c r="RWY37"/>
      <c r="RWZ37"/>
      <c r="RXA37"/>
      <c r="RXB37"/>
      <c r="RXC37"/>
      <c r="RXD37"/>
      <c r="RXE37"/>
      <c r="RXF37"/>
      <c r="RXG37"/>
      <c r="RXH37"/>
      <c r="RXI37"/>
      <c r="RXJ37"/>
      <c r="RXK37"/>
      <c r="RXL37"/>
      <c r="RXM37"/>
      <c r="RXN37"/>
      <c r="RXO37"/>
      <c r="RXP37"/>
      <c r="RXQ37"/>
      <c r="RXR37"/>
      <c r="RXS37"/>
      <c r="RXT37"/>
      <c r="RXU37"/>
      <c r="RXV37"/>
      <c r="RXW37"/>
      <c r="RXX37"/>
      <c r="RXY37"/>
      <c r="RXZ37"/>
      <c r="RYA37"/>
      <c r="RYB37"/>
      <c r="RYC37"/>
      <c r="RYD37"/>
      <c r="RYE37"/>
      <c r="RYF37"/>
      <c r="RYG37"/>
      <c r="RYH37"/>
      <c r="RYI37"/>
      <c r="RYJ37"/>
      <c r="RYK37"/>
      <c r="RYL37"/>
      <c r="RYM37"/>
      <c r="RYN37"/>
      <c r="RYO37"/>
      <c r="RYP37"/>
      <c r="RYQ37"/>
      <c r="RYR37"/>
      <c r="RYS37"/>
      <c r="RYT37"/>
      <c r="RYU37"/>
      <c r="RYV37"/>
      <c r="RYW37"/>
      <c r="RYX37"/>
      <c r="RYY37"/>
      <c r="RYZ37"/>
      <c r="RZA37"/>
      <c r="RZB37"/>
      <c r="RZC37"/>
      <c r="RZD37"/>
      <c r="RZE37"/>
      <c r="RZF37"/>
      <c r="RZG37"/>
      <c r="RZH37"/>
      <c r="RZI37"/>
      <c r="RZJ37"/>
      <c r="RZK37"/>
      <c r="RZL37"/>
      <c r="RZM37"/>
      <c r="RZN37"/>
      <c r="RZO37"/>
      <c r="RZP37"/>
      <c r="RZQ37"/>
      <c r="RZR37"/>
      <c r="RZS37"/>
      <c r="RZT37"/>
      <c r="RZU37"/>
      <c r="RZV37"/>
      <c r="RZW37"/>
      <c r="RZX37"/>
      <c r="RZY37"/>
      <c r="RZZ37"/>
      <c r="SAA37"/>
      <c r="SAB37"/>
      <c r="SAC37"/>
      <c r="SAD37"/>
      <c r="SAE37"/>
      <c r="SAF37"/>
      <c r="SAG37"/>
      <c r="SAH37"/>
      <c r="SAI37"/>
      <c r="SAJ37"/>
      <c r="SAK37"/>
      <c r="SAL37"/>
      <c r="SAM37"/>
      <c r="SAN37"/>
      <c r="SAO37"/>
      <c r="SAP37"/>
      <c r="SAQ37"/>
      <c r="SAR37"/>
      <c r="SAS37"/>
      <c r="SAT37"/>
      <c r="SAU37"/>
      <c r="SAV37"/>
      <c r="SAW37"/>
      <c r="SAX37"/>
      <c r="SAY37"/>
      <c r="SAZ37"/>
      <c r="SBA37"/>
      <c r="SBB37"/>
      <c r="SBC37"/>
      <c r="SBD37"/>
      <c r="SBE37"/>
      <c r="SBF37"/>
      <c r="SBG37"/>
      <c r="SBH37"/>
      <c r="SBI37"/>
      <c r="SBJ37"/>
      <c r="SBK37"/>
      <c r="SBL37"/>
      <c r="SBM37"/>
      <c r="SBN37"/>
      <c r="SBO37"/>
      <c r="SBP37"/>
      <c r="SBQ37"/>
      <c r="SBR37"/>
      <c r="SBS37"/>
      <c r="SBT37"/>
      <c r="SBU37"/>
      <c r="SBV37"/>
      <c r="SBW37"/>
      <c r="SBX37"/>
      <c r="SBY37"/>
      <c r="SBZ37"/>
      <c r="SCA37"/>
      <c r="SCB37"/>
      <c r="SCC37"/>
      <c r="SCD37"/>
      <c r="SCE37"/>
      <c r="SCF37"/>
      <c r="SCG37"/>
      <c r="SCH37"/>
      <c r="SCI37"/>
      <c r="SCJ37"/>
      <c r="SCK37"/>
      <c r="SCL37"/>
      <c r="SCM37"/>
      <c r="SCN37"/>
      <c r="SCO37"/>
      <c r="SCP37"/>
      <c r="SCQ37"/>
      <c r="SCR37"/>
      <c r="SCS37"/>
      <c r="SCT37"/>
      <c r="SCU37"/>
      <c r="SCV37"/>
      <c r="SCW37"/>
      <c r="SCX37"/>
      <c r="SCY37"/>
      <c r="SCZ37"/>
      <c r="SDA37"/>
      <c r="SDB37"/>
      <c r="SDC37"/>
      <c r="SDD37"/>
      <c r="SDE37"/>
      <c r="SDF37"/>
      <c r="SDG37"/>
      <c r="SDH37"/>
      <c r="SDI37"/>
      <c r="SDJ37"/>
      <c r="SDK37"/>
      <c r="SDL37"/>
      <c r="SDM37"/>
      <c r="SDN37"/>
      <c r="SDO37"/>
      <c r="SDP37"/>
      <c r="SDQ37"/>
      <c r="SDR37"/>
      <c r="SDS37"/>
      <c r="SDT37"/>
      <c r="SDU37"/>
      <c r="SDV37"/>
      <c r="SDW37"/>
      <c r="SDX37"/>
      <c r="SDY37"/>
      <c r="SDZ37"/>
      <c r="SEA37"/>
      <c r="SEB37"/>
      <c r="SEC37"/>
      <c r="SED37"/>
      <c r="SEE37"/>
      <c r="SEF37"/>
      <c r="SEG37"/>
      <c r="SEH37"/>
      <c r="SEI37"/>
      <c r="SEJ37"/>
      <c r="SEK37"/>
      <c r="SEL37"/>
      <c r="SEM37"/>
      <c r="SEN37"/>
      <c r="SEO37"/>
      <c r="SEP37"/>
      <c r="SEQ37"/>
      <c r="SER37"/>
      <c r="SES37"/>
      <c r="SET37"/>
      <c r="SEU37"/>
      <c r="SEV37"/>
      <c r="SEW37"/>
      <c r="SEX37"/>
      <c r="SEY37"/>
      <c r="SEZ37"/>
      <c r="SFA37"/>
      <c r="SFB37"/>
      <c r="SFC37"/>
      <c r="SFD37"/>
      <c r="SFE37"/>
      <c r="SFF37"/>
      <c r="SFG37"/>
      <c r="SFH37"/>
      <c r="SFI37"/>
      <c r="SFJ37"/>
      <c r="SFK37"/>
      <c r="SFL37"/>
      <c r="SFM37"/>
      <c r="SFN37"/>
      <c r="SFO37"/>
      <c r="SFP37"/>
      <c r="SFQ37"/>
      <c r="SFR37"/>
      <c r="SFS37"/>
      <c r="SFT37"/>
      <c r="SFU37"/>
      <c r="SFV37"/>
      <c r="SFW37"/>
      <c r="SFX37"/>
      <c r="SFY37"/>
      <c r="SFZ37"/>
      <c r="SGA37"/>
      <c r="SGB37"/>
      <c r="SGC37"/>
      <c r="SGD37"/>
      <c r="SGE37"/>
      <c r="SGF37"/>
      <c r="SGG37"/>
      <c r="SGH37"/>
      <c r="SGI37"/>
      <c r="SGJ37"/>
      <c r="SGK37"/>
      <c r="SGL37"/>
      <c r="SGM37"/>
      <c r="SGN37"/>
      <c r="SGO37"/>
      <c r="SGP37"/>
      <c r="SGQ37"/>
      <c r="SGR37"/>
      <c r="SGS37"/>
      <c r="SGT37"/>
      <c r="SGU37"/>
      <c r="SGV37"/>
      <c r="SGW37"/>
      <c r="SGX37"/>
      <c r="SGY37"/>
      <c r="SGZ37"/>
      <c r="SHA37"/>
      <c r="SHB37"/>
      <c r="SHC37"/>
      <c r="SHD37"/>
      <c r="SHE37"/>
      <c r="SHF37"/>
      <c r="SHG37"/>
      <c r="SHH37"/>
      <c r="SHI37"/>
      <c r="SHJ37"/>
      <c r="SHK37"/>
      <c r="SHL37"/>
      <c r="SHM37"/>
      <c r="SHN37"/>
      <c r="SHO37"/>
      <c r="SHP37"/>
      <c r="SHQ37"/>
      <c r="SHR37"/>
      <c r="SHS37"/>
      <c r="SHT37"/>
      <c r="SHU37"/>
      <c r="SHV37"/>
      <c r="SHW37"/>
      <c r="SHX37"/>
      <c r="SHY37"/>
      <c r="SHZ37"/>
      <c r="SIA37"/>
      <c r="SIB37"/>
      <c r="SIC37"/>
      <c r="SID37"/>
      <c r="SIE37"/>
      <c r="SIF37"/>
      <c r="SIG37"/>
      <c r="SIH37"/>
      <c r="SII37"/>
      <c r="SIJ37"/>
      <c r="SIK37"/>
      <c r="SIL37"/>
      <c r="SIM37"/>
      <c r="SIN37"/>
      <c r="SIO37"/>
      <c r="SIP37"/>
      <c r="SIQ37"/>
      <c r="SIR37"/>
      <c r="SIS37"/>
      <c r="SIT37"/>
      <c r="SIU37"/>
      <c r="SIV37"/>
      <c r="SIW37"/>
      <c r="SIX37"/>
      <c r="SIY37"/>
      <c r="SIZ37"/>
      <c r="SJA37"/>
      <c r="SJB37"/>
      <c r="SJC37"/>
      <c r="SJD37"/>
      <c r="SJE37"/>
      <c r="SJF37"/>
      <c r="SJG37"/>
      <c r="SJH37"/>
      <c r="SJI37"/>
      <c r="SJJ37"/>
      <c r="SJK37"/>
      <c r="SJL37"/>
      <c r="SJM37"/>
      <c r="SJN37"/>
      <c r="SJO37"/>
      <c r="SJP37"/>
      <c r="SJQ37"/>
      <c r="SJR37"/>
      <c r="SJS37"/>
      <c r="SJT37"/>
      <c r="SJU37"/>
      <c r="SJV37"/>
      <c r="SJW37"/>
      <c r="SJX37"/>
      <c r="SJY37"/>
      <c r="SJZ37"/>
      <c r="SKA37"/>
      <c r="SKB37"/>
      <c r="SKC37"/>
      <c r="SKD37"/>
      <c r="SKE37"/>
      <c r="SKF37"/>
      <c r="SKG37"/>
      <c r="SKH37"/>
      <c r="SKI37"/>
      <c r="SKJ37"/>
      <c r="SKK37"/>
      <c r="SKL37"/>
      <c r="SKM37"/>
      <c r="SKN37"/>
      <c r="SKO37"/>
      <c r="SKP37"/>
      <c r="SKQ37"/>
      <c r="SKR37"/>
      <c r="SKS37"/>
      <c r="SKT37"/>
      <c r="SKU37"/>
      <c r="SKV37"/>
      <c r="SKW37"/>
      <c r="SKX37"/>
      <c r="SKY37"/>
      <c r="SKZ37"/>
      <c r="SLA37"/>
      <c r="SLB37"/>
      <c r="SLC37"/>
      <c r="SLD37"/>
      <c r="SLE37"/>
      <c r="SLF37"/>
      <c r="SLG37"/>
      <c r="SLH37"/>
      <c r="SLI37"/>
      <c r="SLJ37"/>
      <c r="SLK37"/>
      <c r="SLL37"/>
      <c r="SLM37"/>
      <c r="SLN37"/>
      <c r="SLO37"/>
      <c r="SLP37"/>
      <c r="SLQ37"/>
      <c r="SLR37"/>
      <c r="SLS37"/>
      <c r="SLT37"/>
      <c r="SLU37"/>
      <c r="SLV37"/>
      <c r="SLW37"/>
      <c r="SLX37"/>
      <c r="SLY37"/>
      <c r="SLZ37"/>
      <c r="SMA37"/>
      <c r="SMB37"/>
      <c r="SMC37"/>
      <c r="SMD37"/>
      <c r="SME37"/>
      <c r="SMF37"/>
      <c r="SMG37"/>
      <c r="SMH37"/>
      <c r="SMI37"/>
      <c r="SMJ37"/>
      <c r="SMK37"/>
      <c r="SML37"/>
      <c r="SMM37"/>
      <c r="SMN37"/>
      <c r="SMO37"/>
      <c r="SMP37"/>
      <c r="SMQ37"/>
      <c r="SMR37"/>
      <c r="SMS37"/>
      <c r="SMT37"/>
      <c r="SMU37"/>
      <c r="SMV37"/>
      <c r="SMW37"/>
      <c r="SMX37"/>
      <c r="SMY37"/>
      <c r="SMZ37"/>
      <c r="SNA37"/>
      <c r="SNB37"/>
      <c r="SNC37"/>
      <c r="SND37"/>
      <c r="SNE37"/>
      <c r="SNF37"/>
      <c r="SNG37"/>
      <c r="SNH37"/>
      <c r="SNI37"/>
      <c r="SNJ37"/>
      <c r="SNK37"/>
      <c r="SNL37"/>
      <c r="SNM37"/>
      <c r="SNN37"/>
      <c r="SNO37"/>
      <c r="SNP37"/>
      <c r="SNQ37"/>
      <c r="SNR37"/>
      <c r="SNS37"/>
      <c r="SNT37"/>
      <c r="SNU37"/>
      <c r="SNV37"/>
      <c r="SNW37"/>
      <c r="SNX37"/>
      <c r="SNY37"/>
      <c r="SNZ37"/>
      <c r="SOA37"/>
      <c r="SOB37"/>
      <c r="SOC37"/>
      <c r="SOD37"/>
      <c r="SOE37"/>
      <c r="SOF37"/>
      <c r="SOG37"/>
      <c r="SOH37"/>
      <c r="SOI37"/>
      <c r="SOJ37"/>
      <c r="SOK37"/>
      <c r="SOL37"/>
      <c r="SOM37"/>
      <c r="SON37"/>
      <c r="SOO37"/>
      <c r="SOP37"/>
      <c r="SOQ37"/>
      <c r="SOR37"/>
      <c r="SOS37"/>
      <c r="SOT37"/>
      <c r="SOU37"/>
      <c r="SOV37"/>
      <c r="SOW37"/>
      <c r="SOX37"/>
      <c r="SOY37"/>
      <c r="SOZ37"/>
      <c r="SPA37"/>
      <c r="SPB37"/>
      <c r="SPC37"/>
      <c r="SPD37"/>
      <c r="SPE37"/>
      <c r="SPF37"/>
      <c r="SPG37"/>
      <c r="SPH37"/>
      <c r="SPI37"/>
      <c r="SPJ37"/>
      <c r="SPK37"/>
      <c r="SPL37"/>
      <c r="SPM37"/>
      <c r="SPN37"/>
      <c r="SPO37"/>
      <c r="SPP37"/>
      <c r="SPQ37"/>
      <c r="SPR37"/>
      <c r="SPS37"/>
      <c r="SPT37"/>
      <c r="SPU37"/>
      <c r="SPV37"/>
      <c r="SPW37"/>
      <c r="SPX37"/>
      <c r="SPY37"/>
      <c r="SPZ37"/>
      <c r="SQA37"/>
      <c r="SQB37"/>
      <c r="SQC37"/>
      <c r="SQD37"/>
      <c r="SQE37"/>
      <c r="SQF37"/>
      <c r="SQG37"/>
      <c r="SQH37"/>
      <c r="SQI37"/>
      <c r="SQJ37"/>
      <c r="SQK37"/>
      <c r="SQL37"/>
      <c r="SQM37"/>
      <c r="SQN37"/>
      <c r="SQO37"/>
      <c r="SQP37"/>
      <c r="SQQ37"/>
      <c r="SQR37"/>
      <c r="SQS37"/>
      <c r="SQT37"/>
      <c r="SQU37"/>
      <c r="SQV37"/>
      <c r="SQW37"/>
      <c r="SQX37"/>
      <c r="SQY37"/>
      <c r="SQZ37"/>
      <c r="SRA37"/>
      <c r="SRB37"/>
      <c r="SRC37"/>
      <c r="SRD37"/>
      <c r="SRE37"/>
      <c r="SRF37"/>
      <c r="SRG37"/>
      <c r="SRH37"/>
      <c r="SRI37"/>
      <c r="SRJ37"/>
      <c r="SRK37"/>
      <c r="SRL37"/>
      <c r="SRM37"/>
      <c r="SRN37"/>
      <c r="SRO37"/>
      <c r="SRP37"/>
      <c r="SRQ37"/>
      <c r="SRR37"/>
      <c r="SRS37"/>
      <c r="SRT37"/>
      <c r="SRU37"/>
      <c r="SRV37"/>
      <c r="SRW37"/>
      <c r="SRX37"/>
      <c r="SRY37"/>
      <c r="SRZ37"/>
      <c r="SSA37"/>
      <c r="SSB37"/>
      <c r="SSC37"/>
      <c r="SSD37"/>
      <c r="SSE37"/>
      <c r="SSF37"/>
      <c r="SSG37"/>
      <c r="SSH37"/>
      <c r="SSI37"/>
      <c r="SSJ37"/>
      <c r="SSK37"/>
      <c r="SSL37"/>
      <c r="SSM37"/>
      <c r="SSN37"/>
      <c r="SSO37"/>
      <c r="SSP37"/>
      <c r="SSQ37"/>
      <c r="SSR37"/>
      <c r="SSS37"/>
      <c r="SST37"/>
      <c r="SSU37"/>
      <c r="SSV37"/>
      <c r="SSW37"/>
      <c r="SSX37"/>
      <c r="SSY37"/>
      <c r="SSZ37"/>
      <c r="STA37"/>
      <c r="STB37"/>
      <c r="STC37"/>
      <c r="STD37"/>
      <c r="STE37"/>
      <c r="STF37"/>
      <c r="STG37"/>
      <c r="STH37"/>
      <c r="STI37"/>
      <c r="STJ37"/>
      <c r="STK37"/>
      <c r="STL37"/>
      <c r="STM37"/>
      <c r="STN37"/>
      <c r="STO37"/>
      <c r="STP37"/>
      <c r="STQ37"/>
      <c r="STR37"/>
      <c r="STS37"/>
      <c r="STT37"/>
      <c r="STU37"/>
      <c r="STV37"/>
      <c r="STW37"/>
      <c r="STX37"/>
      <c r="STY37"/>
      <c r="STZ37"/>
      <c r="SUA37"/>
      <c r="SUB37"/>
      <c r="SUC37"/>
      <c r="SUD37"/>
      <c r="SUE37"/>
      <c r="SUF37"/>
      <c r="SUG37"/>
      <c r="SUH37"/>
      <c r="SUI37"/>
      <c r="SUJ37"/>
      <c r="SUK37"/>
      <c r="SUL37"/>
      <c r="SUM37"/>
      <c r="SUN37"/>
      <c r="SUO37"/>
      <c r="SUP37"/>
      <c r="SUQ37"/>
      <c r="SUR37"/>
      <c r="SUS37"/>
      <c r="SUT37"/>
      <c r="SUU37"/>
      <c r="SUV37"/>
      <c r="SUW37"/>
      <c r="SUX37"/>
      <c r="SUY37"/>
      <c r="SUZ37"/>
      <c r="SVA37"/>
      <c r="SVB37"/>
      <c r="SVC37"/>
      <c r="SVD37"/>
      <c r="SVE37"/>
      <c r="SVF37"/>
      <c r="SVG37"/>
      <c r="SVH37"/>
      <c r="SVI37"/>
      <c r="SVJ37"/>
      <c r="SVK37"/>
      <c r="SVL37"/>
      <c r="SVM37"/>
      <c r="SVN37"/>
      <c r="SVO37"/>
      <c r="SVP37"/>
      <c r="SVQ37"/>
      <c r="SVR37"/>
      <c r="SVS37"/>
      <c r="SVT37"/>
      <c r="SVU37"/>
      <c r="SVV37"/>
      <c r="SVW37"/>
      <c r="SVX37"/>
      <c r="SVY37"/>
      <c r="SVZ37"/>
      <c r="SWA37"/>
      <c r="SWB37"/>
      <c r="SWC37"/>
      <c r="SWD37"/>
      <c r="SWE37"/>
      <c r="SWF37"/>
      <c r="SWG37"/>
      <c r="SWH37"/>
      <c r="SWI37"/>
      <c r="SWJ37"/>
      <c r="SWK37"/>
      <c r="SWL37"/>
      <c r="SWM37"/>
      <c r="SWN37"/>
      <c r="SWO37"/>
      <c r="SWP37"/>
      <c r="SWQ37"/>
      <c r="SWR37"/>
      <c r="SWS37"/>
      <c r="SWT37"/>
      <c r="SWU37"/>
      <c r="SWV37"/>
      <c r="SWW37"/>
      <c r="SWX37"/>
      <c r="SWY37"/>
      <c r="SWZ37"/>
      <c r="SXA37"/>
      <c r="SXB37"/>
      <c r="SXC37"/>
      <c r="SXD37"/>
      <c r="SXE37"/>
      <c r="SXF37"/>
      <c r="SXG37"/>
      <c r="SXH37"/>
      <c r="SXI37"/>
      <c r="SXJ37"/>
      <c r="SXK37"/>
      <c r="SXL37"/>
      <c r="SXM37"/>
      <c r="SXN37"/>
      <c r="SXO37"/>
      <c r="SXP37"/>
      <c r="SXQ37"/>
      <c r="SXR37"/>
      <c r="SXS37"/>
      <c r="SXT37"/>
      <c r="SXU37"/>
      <c r="SXV37"/>
      <c r="SXW37"/>
      <c r="SXX37"/>
      <c r="SXY37"/>
      <c r="SXZ37"/>
      <c r="SYA37"/>
      <c r="SYB37"/>
      <c r="SYC37"/>
      <c r="SYD37"/>
      <c r="SYE37"/>
      <c r="SYF37"/>
      <c r="SYG37"/>
      <c r="SYH37"/>
      <c r="SYI37"/>
      <c r="SYJ37"/>
      <c r="SYK37"/>
      <c r="SYL37"/>
      <c r="SYM37"/>
      <c r="SYN37"/>
      <c r="SYO37"/>
      <c r="SYP37"/>
      <c r="SYQ37"/>
      <c r="SYR37"/>
      <c r="SYS37"/>
      <c r="SYT37"/>
      <c r="SYU37"/>
      <c r="SYV37"/>
      <c r="SYW37"/>
      <c r="SYX37"/>
      <c r="SYY37"/>
      <c r="SYZ37"/>
      <c r="SZA37"/>
      <c r="SZB37"/>
      <c r="SZC37"/>
      <c r="SZD37"/>
      <c r="SZE37"/>
      <c r="SZF37"/>
      <c r="SZG37"/>
      <c r="SZH37"/>
      <c r="SZI37"/>
      <c r="SZJ37"/>
      <c r="SZK37"/>
      <c r="SZL37"/>
      <c r="SZM37"/>
      <c r="SZN37"/>
      <c r="SZO37"/>
      <c r="SZP37"/>
      <c r="SZQ37"/>
      <c r="SZR37"/>
      <c r="SZS37"/>
      <c r="SZT37"/>
      <c r="SZU37"/>
      <c r="SZV37"/>
      <c r="SZW37"/>
      <c r="SZX37"/>
      <c r="SZY37"/>
      <c r="SZZ37"/>
      <c r="TAA37"/>
      <c r="TAB37"/>
      <c r="TAC37"/>
      <c r="TAD37"/>
      <c r="TAE37"/>
      <c r="TAF37"/>
      <c r="TAG37"/>
      <c r="TAH37"/>
      <c r="TAI37"/>
      <c r="TAJ37"/>
      <c r="TAK37"/>
      <c r="TAL37"/>
      <c r="TAM37"/>
      <c r="TAN37"/>
      <c r="TAO37"/>
      <c r="TAP37"/>
      <c r="TAQ37"/>
      <c r="TAR37"/>
      <c r="TAS37"/>
      <c r="TAT37"/>
      <c r="TAU37"/>
      <c r="TAV37"/>
      <c r="TAW37"/>
      <c r="TAX37"/>
      <c r="TAY37"/>
      <c r="TAZ37"/>
      <c r="TBA37"/>
      <c r="TBB37"/>
      <c r="TBC37"/>
      <c r="TBD37"/>
      <c r="TBE37"/>
      <c r="TBF37"/>
      <c r="TBG37"/>
      <c r="TBH37"/>
      <c r="TBI37"/>
      <c r="TBJ37"/>
      <c r="TBK37"/>
      <c r="TBL37"/>
      <c r="TBM37"/>
      <c r="TBN37"/>
      <c r="TBO37"/>
      <c r="TBP37"/>
      <c r="TBQ37"/>
      <c r="TBR37"/>
      <c r="TBS37"/>
      <c r="TBT37"/>
      <c r="TBU37"/>
      <c r="TBV37"/>
      <c r="TBW37"/>
      <c r="TBX37"/>
      <c r="TBY37"/>
      <c r="TBZ37"/>
      <c r="TCA37"/>
      <c r="TCB37"/>
      <c r="TCC37"/>
      <c r="TCD37"/>
      <c r="TCE37"/>
      <c r="TCF37"/>
      <c r="TCG37"/>
      <c r="TCH37"/>
      <c r="TCI37"/>
      <c r="TCJ37"/>
      <c r="TCK37"/>
      <c r="TCL37"/>
      <c r="TCM37"/>
      <c r="TCN37"/>
      <c r="TCO37"/>
      <c r="TCP37"/>
      <c r="TCQ37"/>
      <c r="TCR37"/>
      <c r="TCS37"/>
      <c r="TCT37"/>
      <c r="TCU37"/>
      <c r="TCV37"/>
      <c r="TCW37"/>
      <c r="TCX37"/>
      <c r="TCY37"/>
      <c r="TCZ37"/>
      <c r="TDA37"/>
      <c r="TDB37"/>
      <c r="TDC37"/>
      <c r="TDD37"/>
      <c r="TDE37"/>
      <c r="TDF37"/>
      <c r="TDG37"/>
      <c r="TDH37"/>
      <c r="TDI37"/>
      <c r="TDJ37"/>
      <c r="TDK37"/>
      <c r="TDL37"/>
      <c r="TDM37"/>
      <c r="TDN37"/>
      <c r="TDO37"/>
      <c r="TDP37"/>
      <c r="TDQ37"/>
      <c r="TDR37"/>
      <c r="TDS37"/>
      <c r="TDT37"/>
      <c r="TDU37"/>
      <c r="TDV37"/>
      <c r="TDW37"/>
      <c r="TDX37"/>
      <c r="TDY37"/>
      <c r="TDZ37"/>
      <c r="TEA37"/>
      <c r="TEB37"/>
      <c r="TEC37"/>
      <c r="TED37"/>
      <c r="TEE37"/>
      <c r="TEF37"/>
      <c r="TEG37"/>
      <c r="TEH37"/>
      <c r="TEI37"/>
      <c r="TEJ37"/>
      <c r="TEK37"/>
      <c r="TEL37"/>
      <c r="TEM37"/>
      <c r="TEN37"/>
      <c r="TEO37"/>
      <c r="TEP37"/>
      <c r="TEQ37"/>
      <c r="TER37"/>
      <c r="TES37"/>
      <c r="TET37"/>
      <c r="TEU37"/>
      <c r="TEV37"/>
      <c r="TEW37"/>
      <c r="TEX37"/>
      <c r="TEY37"/>
      <c r="TEZ37"/>
      <c r="TFA37"/>
      <c r="TFB37"/>
      <c r="TFC37"/>
      <c r="TFD37"/>
      <c r="TFE37"/>
      <c r="TFF37"/>
      <c r="TFG37"/>
      <c r="TFH37"/>
      <c r="TFI37"/>
      <c r="TFJ37"/>
      <c r="TFK37"/>
      <c r="TFL37"/>
      <c r="TFM37"/>
      <c r="TFN37"/>
      <c r="TFO37"/>
      <c r="TFP37"/>
      <c r="TFQ37"/>
      <c r="TFR37"/>
      <c r="TFS37"/>
      <c r="TFT37"/>
      <c r="TFU37"/>
      <c r="TFV37"/>
      <c r="TFW37"/>
      <c r="TFX37"/>
      <c r="TFY37"/>
      <c r="TFZ37"/>
      <c r="TGA37"/>
      <c r="TGB37"/>
      <c r="TGC37"/>
      <c r="TGD37"/>
      <c r="TGE37"/>
      <c r="TGF37"/>
      <c r="TGG37"/>
      <c r="TGH37"/>
      <c r="TGI37"/>
      <c r="TGJ37"/>
      <c r="TGK37"/>
      <c r="TGL37"/>
      <c r="TGM37"/>
      <c r="TGN37"/>
      <c r="TGO37"/>
      <c r="TGP37"/>
      <c r="TGQ37"/>
      <c r="TGR37"/>
      <c r="TGS37"/>
      <c r="TGT37"/>
      <c r="TGU37"/>
      <c r="TGV37"/>
      <c r="TGW37"/>
      <c r="TGX37"/>
      <c r="TGY37"/>
      <c r="TGZ37"/>
      <c r="THA37"/>
      <c r="THB37"/>
      <c r="THC37"/>
      <c r="THD37"/>
      <c r="THE37"/>
      <c r="THF37"/>
      <c r="THG37"/>
      <c r="THH37"/>
      <c r="THI37"/>
      <c r="THJ37"/>
      <c r="THK37"/>
      <c r="THL37"/>
      <c r="THM37"/>
      <c r="THN37"/>
      <c r="THO37"/>
      <c r="THP37"/>
      <c r="THQ37"/>
      <c r="THR37"/>
      <c r="THS37"/>
      <c r="THT37"/>
      <c r="THU37"/>
      <c r="THV37"/>
      <c r="THW37"/>
      <c r="THX37"/>
      <c r="THY37"/>
      <c r="THZ37"/>
      <c r="TIA37"/>
      <c r="TIB37"/>
      <c r="TIC37"/>
      <c r="TID37"/>
      <c r="TIE37"/>
      <c r="TIF37"/>
      <c r="TIG37"/>
      <c r="TIH37"/>
      <c r="TII37"/>
      <c r="TIJ37"/>
      <c r="TIK37"/>
      <c r="TIL37"/>
      <c r="TIM37"/>
      <c r="TIN37"/>
      <c r="TIO37"/>
      <c r="TIP37"/>
      <c r="TIQ37"/>
      <c r="TIR37"/>
      <c r="TIS37"/>
      <c r="TIT37"/>
      <c r="TIU37"/>
      <c r="TIV37"/>
      <c r="TIW37"/>
      <c r="TIX37"/>
      <c r="TIY37"/>
      <c r="TIZ37"/>
      <c r="TJA37"/>
      <c r="TJB37"/>
      <c r="TJC37"/>
      <c r="TJD37"/>
      <c r="TJE37"/>
      <c r="TJF37"/>
      <c r="TJG37"/>
      <c r="TJH37"/>
      <c r="TJI37"/>
      <c r="TJJ37"/>
      <c r="TJK37"/>
      <c r="TJL37"/>
      <c r="TJM37"/>
      <c r="TJN37"/>
      <c r="TJO37"/>
      <c r="TJP37"/>
      <c r="TJQ37"/>
      <c r="TJR37"/>
      <c r="TJS37"/>
      <c r="TJT37"/>
      <c r="TJU37"/>
      <c r="TJV37"/>
      <c r="TJW37"/>
      <c r="TJX37"/>
      <c r="TJY37"/>
      <c r="TJZ37"/>
      <c r="TKA37"/>
      <c r="TKB37"/>
      <c r="TKC37"/>
      <c r="TKD37"/>
      <c r="TKE37"/>
      <c r="TKF37"/>
      <c r="TKG37"/>
      <c r="TKH37"/>
      <c r="TKI37"/>
      <c r="TKJ37"/>
      <c r="TKK37"/>
      <c r="TKL37"/>
      <c r="TKM37"/>
      <c r="TKN37"/>
      <c r="TKO37"/>
      <c r="TKP37"/>
      <c r="TKQ37"/>
      <c r="TKR37"/>
      <c r="TKS37"/>
      <c r="TKT37"/>
      <c r="TKU37"/>
      <c r="TKV37"/>
      <c r="TKW37"/>
      <c r="TKX37"/>
      <c r="TKY37"/>
      <c r="TKZ37"/>
      <c r="TLA37"/>
      <c r="TLB37"/>
      <c r="TLC37"/>
      <c r="TLD37"/>
      <c r="TLE37"/>
      <c r="TLF37"/>
      <c r="TLG37"/>
      <c r="TLH37"/>
      <c r="TLI37"/>
      <c r="TLJ37"/>
      <c r="TLK37"/>
      <c r="TLL37"/>
      <c r="TLM37"/>
      <c r="TLN37"/>
      <c r="TLO37"/>
      <c r="TLP37"/>
      <c r="TLQ37"/>
      <c r="TLR37"/>
      <c r="TLS37"/>
      <c r="TLT37"/>
      <c r="TLU37"/>
      <c r="TLV37"/>
      <c r="TLW37"/>
      <c r="TLX37"/>
      <c r="TLY37"/>
      <c r="TLZ37"/>
      <c r="TMA37"/>
      <c r="TMB37"/>
      <c r="TMC37"/>
      <c r="TMD37"/>
      <c r="TME37"/>
      <c r="TMF37"/>
      <c r="TMG37"/>
      <c r="TMH37"/>
      <c r="TMI37"/>
      <c r="TMJ37"/>
      <c r="TMK37"/>
      <c r="TML37"/>
      <c r="TMM37"/>
      <c r="TMN37"/>
      <c r="TMO37"/>
      <c r="TMP37"/>
      <c r="TMQ37"/>
      <c r="TMR37"/>
      <c r="TMS37"/>
      <c r="TMT37"/>
      <c r="TMU37"/>
      <c r="TMV37"/>
      <c r="TMW37"/>
      <c r="TMX37"/>
      <c r="TMY37"/>
      <c r="TMZ37"/>
      <c r="TNA37"/>
      <c r="TNB37"/>
      <c r="TNC37"/>
      <c r="TND37"/>
      <c r="TNE37"/>
      <c r="TNF37"/>
      <c r="TNG37"/>
      <c r="TNH37"/>
      <c r="TNI37"/>
      <c r="TNJ37"/>
      <c r="TNK37"/>
      <c r="TNL37"/>
      <c r="TNM37"/>
      <c r="TNN37"/>
      <c r="TNO37"/>
      <c r="TNP37"/>
      <c r="TNQ37"/>
      <c r="TNR37"/>
      <c r="TNS37"/>
      <c r="TNT37"/>
      <c r="TNU37"/>
      <c r="TNV37"/>
      <c r="TNW37"/>
      <c r="TNX37"/>
      <c r="TNY37"/>
      <c r="TNZ37"/>
      <c r="TOA37"/>
      <c r="TOB37"/>
      <c r="TOC37"/>
      <c r="TOD37"/>
      <c r="TOE37"/>
      <c r="TOF37"/>
      <c r="TOG37"/>
      <c r="TOH37"/>
      <c r="TOI37"/>
      <c r="TOJ37"/>
      <c r="TOK37"/>
      <c r="TOL37"/>
      <c r="TOM37"/>
      <c r="TON37"/>
      <c r="TOO37"/>
      <c r="TOP37"/>
      <c r="TOQ37"/>
      <c r="TOR37"/>
      <c r="TOS37"/>
      <c r="TOT37"/>
      <c r="TOU37"/>
      <c r="TOV37"/>
      <c r="TOW37"/>
      <c r="TOX37"/>
      <c r="TOY37"/>
      <c r="TOZ37"/>
      <c r="TPA37"/>
      <c r="TPB37"/>
      <c r="TPC37"/>
      <c r="TPD37"/>
      <c r="TPE37"/>
      <c r="TPF37"/>
      <c r="TPG37"/>
      <c r="TPH37"/>
      <c r="TPI37"/>
      <c r="TPJ37"/>
      <c r="TPK37"/>
      <c r="TPL37"/>
      <c r="TPM37"/>
      <c r="TPN37"/>
      <c r="TPO37"/>
      <c r="TPP37"/>
      <c r="TPQ37"/>
      <c r="TPR37"/>
      <c r="TPS37"/>
      <c r="TPT37"/>
      <c r="TPU37"/>
      <c r="TPV37"/>
      <c r="TPW37"/>
      <c r="TPX37"/>
      <c r="TPY37"/>
      <c r="TPZ37"/>
      <c r="TQA37"/>
      <c r="TQB37"/>
      <c r="TQC37"/>
      <c r="TQD37"/>
      <c r="TQE37"/>
      <c r="TQF37"/>
      <c r="TQG37"/>
      <c r="TQH37"/>
      <c r="TQI37"/>
      <c r="TQJ37"/>
      <c r="TQK37"/>
      <c r="TQL37"/>
      <c r="TQM37"/>
      <c r="TQN37"/>
      <c r="TQO37"/>
      <c r="TQP37"/>
      <c r="TQQ37"/>
      <c r="TQR37"/>
      <c r="TQS37"/>
      <c r="TQT37"/>
      <c r="TQU37"/>
      <c r="TQV37"/>
      <c r="TQW37"/>
      <c r="TQX37"/>
      <c r="TQY37"/>
      <c r="TQZ37"/>
      <c r="TRA37"/>
      <c r="TRB37"/>
      <c r="TRC37"/>
      <c r="TRD37"/>
      <c r="TRE37"/>
      <c r="TRF37"/>
      <c r="TRG37"/>
      <c r="TRH37"/>
      <c r="TRI37"/>
      <c r="TRJ37"/>
      <c r="TRK37"/>
      <c r="TRL37"/>
      <c r="TRM37"/>
      <c r="TRN37"/>
      <c r="TRO37"/>
      <c r="TRP37"/>
      <c r="TRQ37"/>
      <c r="TRR37"/>
      <c r="TRS37"/>
      <c r="TRT37"/>
      <c r="TRU37"/>
      <c r="TRV37"/>
      <c r="TRW37"/>
      <c r="TRX37"/>
      <c r="TRY37"/>
      <c r="TRZ37"/>
      <c r="TSA37"/>
      <c r="TSB37"/>
      <c r="TSC37"/>
      <c r="TSD37"/>
      <c r="TSE37"/>
      <c r="TSF37"/>
      <c r="TSG37"/>
      <c r="TSH37"/>
      <c r="TSI37"/>
      <c r="TSJ37"/>
      <c r="TSK37"/>
      <c r="TSL37"/>
      <c r="TSM37"/>
      <c r="TSN37"/>
      <c r="TSO37"/>
      <c r="TSP37"/>
      <c r="TSQ37"/>
      <c r="TSR37"/>
      <c r="TSS37"/>
      <c r="TST37"/>
      <c r="TSU37"/>
      <c r="TSV37"/>
      <c r="TSW37"/>
      <c r="TSX37"/>
      <c r="TSY37"/>
      <c r="TSZ37"/>
      <c r="TTA37"/>
      <c r="TTB37"/>
      <c r="TTC37"/>
      <c r="TTD37"/>
      <c r="TTE37"/>
      <c r="TTF37"/>
      <c r="TTG37"/>
      <c r="TTH37"/>
      <c r="TTI37"/>
      <c r="TTJ37"/>
      <c r="TTK37"/>
      <c r="TTL37"/>
      <c r="TTM37"/>
      <c r="TTN37"/>
      <c r="TTO37"/>
      <c r="TTP37"/>
      <c r="TTQ37"/>
      <c r="TTR37"/>
      <c r="TTS37"/>
      <c r="TTT37"/>
      <c r="TTU37"/>
      <c r="TTV37"/>
      <c r="TTW37"/>
      <c r="TTX37"/>
      <c r="TTY37"/>
      <c r="TTZ37"/>
      <c r="TUA37"/>
      <c r="TUB37"/>
      <c r="TUC37"/>
      <c r="TUD37"/>
      <c r="TUE37"/>
      <c r="TUF37"/>
      <c r="TUG37"/>
      <c r="TUH37"/>
      <c r="TUI37"/>
      <c r="TUJ37"/>
      <c r="TUK37"/>
      <c r="TUL37"/>
      <c r="TUM37"/>
      <c r="TUN37"/>
      <c r="TUO37"/>
      <c r="TUP37"/>
      <c r="TUQ37"/>
      <c r="TUR37"/>
      <c r="TUS37"/>
      <c r="TUT37"/>
      <c r="TUU37"/>
      <c r="TUV37"/>
      <c r="TUW37"/>
      <c r="TUX37"/>
      <c r="TUY37"/>
      <c r="TUZ37"/>
      <c r="TVA37"/>
      <c r="TVB37"/>
      <c r="TVC37"/>
      <c r="TVD37"/>
      <c r="TVE37"/>
      <c r="TVF37"/>
      <c r="TVG37"/>
      <c r="TVH37"/>
      <c r="TVI37"/>
      <c r="TVJ37"/>
      <c r="TVK37"/>
      <c r="TVL37"/>
      <c r="TVM37"/>
      <c r="TVN37"/>
      <c r="TVO37"/>
      <c r="TVP37"/>
      <c r="TVQ37"/>
      <c r="TVR37"/>
      <c r="TVS37"/>
      <c r="TVT37"/>
      <c r="TVU37"/>
      <c r="TVV37"/>
      <c r="TVW37"/>
      <c r="TVX37"/>
      <c r="TVY37"/>
      <c r="TVZ37"/>
      <c r="TWA37"/>
      <c r="TWB37"/>
      <c r="TWC37"/>
      <c r="TWD37"/>
      <c r="TWE37"/>
      <c r="TWF37"/>
      <c r="TWG37"/>
      <c r="TWH37"/>
      <c r="TWI37"/>
      <c r="TWJ37"/>
      <c r="TWK37"/>
      <c r="TWL37"/>
      <c r="TWM37"/>
      <c r="TWN37"/>
      <c r="TWO37"/>
      <c r="TWP37"/>
      <c r="TWQ37"/>
      <c r="TWR37"/>
      <c r="TWS37"/>
      <c r="TWT37"/>
      <c r="TWU37"/>
      <c r="TWV37"/>
      <c r="TWW37"/>
      <c r="TWX37"/>
      <c r="TWY37"/>
      <c r="TWZ37"/>
      <c r="TXA37"/>
      <c r="TXB37"/>
      <c r="TXC37"/>
      <c r="TXD37"/>
      <c r="TXE37"/>
      <c r="TXF37"/>
      <c r="TXG37"/>
      <c r="TXH37"/>
      <c r="TXI37"/>
      <c r="TXJ37"/>
      <c r="TXK37"/>
      <c r="TXL37"/>
      <c r="TXM37"/>
      <c r="TXN37"/>
      <c r="TXO37"/>
      <c r="TXP37"/>
      <c r="TXQ37"/>
      <c r="TXR37"/>
      <c r="TXS37"/>
      <c r="TXT37"/>
      <c r="TXU37"/>
      <c r="TXV37"/>
      <c r="TXW37"/>
      <c r="TXX37"/>
      <c r="TXY37"/>
      <c r="TXZ37"/>
      <c r="TYA37"/>
      <c r="TYB37"/>
      <c r="TYC37"/>
      <c r="TYD37"/>
      <c r="TYE37"/>
      <c r="TYF37"/>
      <c r="TYG37"/>
      <c r="TYH37"/>
      <c r="TYI37"/>
      <c r="TYJ37"/>
      <c r="TYK37"/>
      <c r="TYL37"/>
      <c r="TYM37"/>
      <c r="TYN37"/>
      <c r="TYO37"/>
      <c r="TYP37"/>
      <c r="TYQ37"/>
      <c r="TYR37"/>
      <c r="TYS37"/>
      <c r="TYT37"/>
      <c r="TYU37"/>
      <c r="TYV37"/>
      <c r="TYW37"/>
      <c r="TYX37"/>
      <c r="TYY37"/>
      <c r="TYZ37"/>
      <c r="TZA37"/>
      <c r="TZB37"/>
      <c r="TZC37"/>
      <c r="TZD37"/>
      <c r="TZE37"/>
      <c r="TZF37"/>
      <c r="TZG37"/>
      <c r="TZH37"/>
      <c r="TZI37"/>
      <c r="TZJ37"/>
      <c r="TZK37"/>
      <c r="TZL37"/>
      <c r="TZM37"/>
      <c r="TZN37"/>
      <c r="TZO37"/>
      <c r="TZP37"/>
      <c r="TZQ37"/>
      <c r="TZR37"/>
      <c r="TZS37"/>
      <c r="TZT37"/>
      <c r="TZU37"/>
      <c r="TZV37"/>
      <c r="TZW37"/>
      <c r="TZX37"/>
      <c r="TZY37"/>
      <c r="TZZ37"/>
      <c r="UAA37"/>
      <c r="UAB37"/>
      <c r="UAC37"/>
      <c r="UAD37"/>
      <c r="UAE37"/>
      <c r="UAF37"/>
      <c r="UAG37"/>
      <c r="UAH37"/>
      <c r="UAI37"/>
      <c r="UAJ37"/>
      <c r="UAK37"/>
      <c r="UAL37"/>
      <c r="UAM37"/>
      <c r="UAN37"/>
      <c r="UAO37"/>
      <c r="UAP37"/>
      <c r="UAQ37"/>
      <c r="UAR37"/>
      <c r="UAS37"/>
      <c r="UAT37"/>
      <c r="UAU37"/>
      <c r="UAV37"/>
      <c r="UAW37"/>
      <c r="UAX37"/>
      <c r="UAY37"/>
      <c r="UAZ37"/>
      <c r="UBA37"/>
      <c r="UBB37"/>
      <c r="UBC37"/>
      <c r="UBD37"/>
      <c r="UBE37"/>
      <c r="UBF37"/>
      <c r="UBG37"/>
      <c r="UBH37"/>
      <c r="UBI37"/>
      <c r="UBJ37"/>
      <c r="UBK37"/>
      <c r="UBL37"/>
      <c r="UBM37"/>
      <c r="UBN37"/>
      <c r="UBO37"/>
      <c r="UBP37"/>
      <c r="UBQ37"/>
      <c r="UBR37"/>
      <c r="UBS37"/>
      <c r="UBT37"/>
      <c r="UBU37"/>
      <c r="UBV37"/>
      <c r="UBW37"/>
      <c r="UBX37"/>
      <c r="UBY37"/>
      <c r="UBZ37"/>
      <c r="UCA37"/>
      <c r="UCB37"/>
      <c r="UCC37"/>
      <c r="UCD37"/>
      <c r="UCE37"/>
      <c r="UCF37"/>
      <c r="UCG37"/>
      <c r="UCH37"/>
      <c r="UCI37"/>
      <c r="UCJ37"/>
      <c r="UCK37"/>
      <c r="UCL37"/>
      <c r="UCM37"/>
      <c r="UCN37"/>
      <c r="UCO37"/>
      <c r="UCP37"/>
      <c r="UCQ37"/>
      <c r="UCR37"/>
      <c r="UCS37"/>
      <c r="UCT37"/>
      <c r="UCU37"/>
      <c r="UCV37"/>
      <c r="UCW37"/>
      <c r="UCX37"/>
      <c r="UCY37"/>
      <c r="UCZ37"/>
      <c r="UDA37"/>
      <c r="UDB37"/>
      <c r="UDC37"/>
      <c r="UDD37"/>
      <c r="UDE37"/>
      <c r="UDF37"/>
      <c r="UDG37"/>
      <c r="UDH37"/>
      <c r="UDI37"/>
      <c r="UDJ37"/>
      <c r="UDK37"/>
      <c r="UDL37"/>
      <c r="UDM37"/>
      <c r="UDN37"/>
      <c r="UDO37"/>
      <c r="UDP37"/>
      <c r="UDQ37"/>
      <c r="UDR37"/>
      <c r="UDS37"/>
      <c r="UDT37"/>
      <c r="UDU37"/>
      <c r="UDV37"/>
      <c r="UDW37"/>
      <c r="UDX37"/>
      <c r="UDY37"/>
      <c r="UDZ37"/>
      <c r="UEA37"/>
      <c r="UEB37"/>
      <c r="UEC37"/>
      <c r="UED37"/>
      <c r="UEE37"/>
      <c r="UEF37"/>
      <c r="UEG37"/>
      <c r="UEH37"/>
      <c r="UEI37"/>
      <c r="UEJ37"/>
      <c r="UEK37"/>
      <c r="UEL37"/>
      <c r="UEM37"/>
      <c r="UEN37"/>
      <c r="UEO37"/>
      <c r="UEP37"/>
      <c r="UEQ37"/>
      <c r="UER37"/>
      <c r="UES37"/>
      <c r="UET37"/>
      <c r="UEU37"/>
      <c r="UEV37"/>
      <c r="UEW37"/>
      <c r="UEX37"/>
      <c r="UEY37"/>
      <c r="UEZ37"/>
      <c r="UFA37"/>
      <c r="UFB37"/>
      <c r="UFC37"/>
      <c r="UFD37"/>
      <c r="UFE37"/>
      <c r="UFF37"/>
      <c r="UFG37"/>
      <c r="UFH37"/>
      <c r="UFI37"/>
      <c r="UFJ37"/>
      <c r="UFK37"/>
      <c r="UFL37"/>
      <c r="UFM37"/>
      <c r="UFN37"/>
      <c r="UFO37"/>
      <c r="UFP37"/>
      <c r="UFQ37"/>
      <c r="UFR37"/>
      <c r="UFS37"/>
      <c r="UFT37"/>
      <c r="UFU37"/>
      <c r="UFV37"/>
      <c r="UFW37"/>
      <c r="UFX37"/>
      <c r="UFY37"/>
      <c r="UFZ37"/>
      <c r="UGA37"/>
      <c r="UGB37"/>
      <c r="UGC37"/>
      <c r="UGD37"/>
      <c r="UGE37"/>
      <c r="UGF37"/>
      <c r="UGG37"/>
      <c r="UGH37"/>
      <c r="UGI37"/>
      <c r="UGJ37"/>
      <c r="UGK37"/>
      <c r="UGL37"/>
      <c r="UGM37"/>
      <c r="UGN37"/>
      <c r="UGO37"/>
      <c r="UGP37"/>
      <c r="UGQ37"/>
      <c r="UGR37"/>
      <c r="UGS37"/>
      <c r="UGT37"/>
      <c r="UGU37"/>
      <c r="UGV37"/>
      <c r="UGW37"/>
      <c r="UGX37"/>
      <c r="UGY37"/>
      <c r="UGZ37"/>
      <c r="UHA37"/>
      <c r="UHB37"/>
      <c r="UHC37"/>
      <c r="UHD37"/>
      <c r="UHE37"/>
      <c r="UHF37"/>
      <c r="UHG37"/>
      <c r="UHH37"/>
      <c r="UHI37"/>
      <c r="UHJ37"/>
      <c r="UHK37"/>
      <c r="UHL37"/>
      <c r="UHM37"/>
      <c r="UHN37"/>
      <c r="UHO37"/>
      <c r="UHP37"/>
      <c r="UHQ37"/>
      <c r="UHR37"/>
      <c r="UHS37"/>
      <c r="UHT37"/>
      <c r="UHU37"/>
      <c r="UHV37"/>
      <c r="UHW37"/>
      <c r="UHX37"/>
      <c r="UHY37"/>
      <c r="UHZ37"/>
      <c r="UIA37"/>
      <c r="UIB37"/>
      <c r="UIC37"/>
      <c r="UID37"/>
      <c r="UIE37"/>
      <c r="UIF37"/>
      <c r="UIG37"/>
      <c r="UIH37"/>
      <c r="UII37"/>
      <c r="UIJ37"/>
      <c r="UIK37"/>
      <c r="UIL37"/>
      <c r="UIM37"/>
      <c r="UIN37"/>
      <c r="UIO37"/>
      <c r="UIP37"/>
      <c r="UIQ37"/>
      <c r="UIR37"/>
      <c r="UIS37"/>
      <c r="UIT37"/>
      <c r="UIU37"/>
      <c r="UIV37"/>
      <c r="UIW37"/>
      <c r="UIX37"/>
      <c r="UIY37"/>
      <c r="UIZ37"/>
      <c r="UJA37"/>
      <c r="UJB37"/>
      <c r="UJC37"/>
      <c r="UJD37"/>
      <c r="UJE37"/>
      <c r="UJF37"/>
      <c r="UJG37"/>
      <c r="UJH37"/>
      <c r="UJI37"/>
      <c r="UJJ37"/>
      <c r="UJK37"/>
      <c r="UJL37"/>
      <c r="UJM37"/>
      <c r="UJN37"/>
      <c r="UJO37"/>
      <c r="UJP37"/>
      <c r="UJQ37"/>
      <c r="UJR37"/>
      <c r="UJS37"/>
      <c r="UJT37"/>
      <c r="UJU37"/>
      <c r="UJV37"/>
      <c r="UJW37"/>
      <c r="UJX37"/>
      <c r="UJY37"/>
      <c r="UJZ37"/>
      <c r="UKA37"/>
      <c r="UKB37"/>
      <c r="UKC37"/>
      <c r="UKD37"/>
      <c r="UKE37"/>
      <c r="UKF37"/>
      <c r="UKG37"/>
      <c r="UKH37"/>
      <c r="UKI37"/>
      <c r="UKJ37"/>
      <c r="UKK37"/>
      <c r="UKL37"/>
      <c r="UKM37"/>
      <c r="UKN37"/>
      <c r="UKO37"/>
      <c r="UKP37"/>
      <c r="UKQ37"/>
      <c r="UKR37"/>
      <c r="UKS37"/>
      <c r="UKT37"/>
      <c r="UKU37"/>
      <c r="UKV37"/>
      <c r="UKW37"/>
      <c r="UKX37"/>
      <c r="UKY37"/>
      <c r="UKZ37"/>
      <c r="ULA37"/>
      <c r="ULB37"/>
      <c r="ULC37"/>
      <c r="ULD37"/>
      <c r="ULE37"/>
      <c r="ULF37"/>
      <c r="ULG37"/>
      <c r="ULH37"/>
      <c r="ULI37"/>
      <c r="ULJ37"/>
      <c r="ULK37"/>
      <c r="ULL37"/>
      <c r="ULM37"/>
      <c r="ULN37"/>
      <c r="ULO37"/>
      <c r="ULP37"/>
      <c r="ULQ37"/>
      <c r="ULR37"/>
      <c r="ULS37"/>
      <c r="ULT37"/>
      <c r="ULU37"/>
      <c r="ULV37"/>
      <c r="ULW37"/>
      <c r="ULX37"/>
      <c r="ULY37"/>
      <c r="ULZ37"/>
      <c r="UMA37"/>
      <c r="UMB37"/>
      <c r="UMC37"/>
      <c r="UMD37"/>
      <c r="UME37"/>
      <c r="UMF37"/>
      <c r="UMG37"/>
      <c r="UMH37"/>
      <c r="UMI37"/>
      <c r="UMJ37"/>
      <c r="UMK37"/>
      <c r="UML37"/>
      <c r="UMM37"/>
      <c r="UMN37"/>
      <c r="UMO37"/>
      <c r="UMP37"/>
      <c r="UMQ37"/>
      <c r="UMR37"/>
      <c r="UMS37"/>
      <c r="UMT37"/>
      <c r="UMU37"/>
      <c r="UMV37"/>
      <c r="UMW37"/>
      <c r="UMX37"/>
      <c r="UMY37"/>
      <c r="UMZ37"/>
      <c r="UNA37"/>
      <c r="UNB37"/>
      <c r="UNC37"/>
      <c r="UND37"/>
      <c r="UNE37"/>
      <c r="UNF37"/>
      <c r="UNG37"/>
      <c r="UNH37"/>
      <c r="UNI37"/>
      <c r="UNJ37"/>
      <c r="UNK37"/>
      <c r="UNL37"/>
      <c r="UNM37"/>
      <c r="UNN37"/>
      <c r="UNO37"/>
      <c r="UNP37"/>
      <c r="UNQ37"/>
      <c r="UNR37"/>
      <c r="UNS37"/>
      <c r="UNT37"/>
      <c r="UNU37"/>
      <c r="UNV37"/>
      <c r="UNW37"/>
      <c r="UNX37"/>
      <c r="UNY37"/>
      <c r="UNZ37"/>
      <c r="UOA37"/>
      <c r="UOB37"/>
      <c r="UOC37"/>
      <c r="UOD37"/>
      <c r="UOE37"/>
      <c r="UOF37"/>
      <c r="UOG37"/>
      <c r="UOH37"/>
      <c r="UOI37"/>
      <c r="UOJ37"/>
      <c r="UOK37"/>
      <c r="UOL37"/>
      <c r="UOM37"/>
      <c r="UON37"/>
      <c r="UOO37"/>
      <c r="UOP37"/>
      <c r="UOQ37"/>
      <c r="UOR37"/>
      <c r="UOS37"/>
      <c r="UOT37"/>
      <c r="UOU37"/>
      <c r="UOV37"/>
      <c r="UOW37"/>
      <c r="UOX37"/>
      <c r="UOY37"/>
      <c r="UOZ37"/>
      <c r="UPA37"/>
      <c r="UPB37"/>
      <c r="UPC37"/>
      <c r="UPD37"/>
      <c r="UPE37"/>
      <c r="UPF37"/>
      <c r="UPG37"/>
      <c r="UPH37"/>
      <c r="UPI37"/>
      <c r="UPJ37"/>
      <c r="UPK37"/>
      <c r="UPL37"/>
      <c r="UPM37"/>
      <c r="UPN37"/>
      <c r="UPO37"/>
      <c r="UPP37"/>
      <c r="UPQ37"/>
      <c r="UPR37"/>
      <c r="UPS37"/>
      <c r="UPT37"/>
      <c r="UPU37"/>
      <c r="UPV37"/>
      <c r="UPW37"/>
      <c r="UPX37"/>
      <c r="UPY37"/>
      <c r="UPZ37"/>
      <c r="UQA37"/>
      <c r="UQB37"/>
      <c r="UQC37"/>
      <c r="UQD37"/>
      <c r="UQE37"/>
      <c r="UQF37"/>
      <c r="UQG37"/>
      <c r="UQH37"/>
      <c r="UQI37"/>
      <c r="UQJ37"/>
      <c r="UQK37"/>
      <c r="UQL37"/>
      <c r="UQM37"/>
      <c r="UQN37"/>
      <c r="UQO37"/>
      <c r="UQP37"/>
      <c r="UQQ37"/>
      <c r="UQR37"/>
      <c r="UQS37"/>
      <c r="UQT37"/>
      <c r="UQU37"/>
      <c r="UQV37"/>
      <c r="UQW37"/>
      <c r="UQX37"/>
      <c r="UQY37"/>
      <c r="UQZ37"/>
      <c r="URA37"/>
      <c r="URB37"/>
      <c r="URC37"/>
      <c r="URD37"/>
      <c r="URE37"/>
      <c r="URF37"/>
      <c r="URG37"/>
      <c r="URH37"/>
      <c r="URI37"/>
      <c r="URJ37"/>
      <c r="URK37"/>
      <c r="URL37"/>
      <c r="URM37"/>
      <c r="URN37"/>
      <c r="URO37"/>
      <c r="URP37"/>
      <c r="URQ37"/>
      <c r="URR37"/>
      <c r="URS37"/>
      <c r="URT37"/>
      <c r="URU37"/>
      <c r="URV37"/>
      <c r="URW37"/>
      <c r="URX37"/>
      <c r="URY37"/>
      <c r="URZ37"/>
      <c r="USA37"/>
      <c r="USB37"/>
      <c r="USC37"/>
      <c r="USD37"/>
      <c r="USE37"/>
      <c r="USF37"/>
      <c r="USG37"/>
      <c r="USH37"/>
      <c r="USI37"/>
      <c r="USJ37"/>
      <c r="USK37"/>
      <c r="USL37"/>
      <c r="USM37"/>
      <c r="USN37"/>
      <c r="USO37"/>
      <c r="USP37"/>
      <c r="USQ37"/>
      <c r="USR37"/>
      <c r="USS37"/>
      <c r="UST37"/>
      <c r="USU37"/>
      <c r="USV37"/>
      <c r="USW37"/>
      <c r="USX37"/>
      <c r="USY37"/>
      <c r="USZ37"/>
      <c r="UTA37"/>
      <c r="UTB37"/>
      <c r="UTC37"/>
      <c r="UTD37"/>
      <c r="UTE37"/>
      <c r="UTF37"/>
      <c r="UTG37"/>
      <c r="UTH37"/>
      <c r="UTI37"/>
      <c r="UTJ37"/>
      <c r="UTK37"/>
      <c r="UTL37"/>
      <c r="UTM37"/>
      <c r="UTN37"/>
      <c r="UTO37"/>
      <c r="UTP37"/>
      <c r="UTQ37"/>
      <c r="UTR37"/>
      <c r="UTS37"/>
      <c r="UTT37"/>
      <c r="UTU37"/>
      <c r="UTV37"/>
      <c r="UTW37"/>
      <c r="UTX37"/>
      <c r="UTY37"/>
      <c r="UTZ37"/>
      <c r="UUA37"/>
      <c r="UUB37"/>
      <c r="UUC37"/>
      <c r="UUD37"/>
      <c r="UUE37"/>
      <c r="UUF37"/>
      <c r="UUG37"/>
      <c r="UUH37"/>
      <c r="UUI37"/>
      <c r="UUJ37"/>
      <c r="UUK37"/>
      <c r="UUL37"/>
      <c r="UUM37"/>
      <c r="UUN37"/>
      <c r="UUO37"/>
      <c r="UUP37"/>
      <c r="UUQ37"/>
      <c r="UUR37"/>
      <c r="UUS37"/>
      <c r="UUT37"/>
      <c r="UUU37"/>
      <c r="UUV37"/>
      <c r="UUW37"/>
      <c r="UUX37"/>
      <c r="UUY37"/>
      <c r="UUZ37"/>
      <c r="UVA37"/>
      <c r="UVB37"/>
      <c r="UVC37"/>
      <c r="UVD37"/>
      <c r="UVE37"/>
      <c r="UVF37"/>
      <c r="UVG37"/>
      <c r="UVH37"/>
      <c r="UVI37"/>
      <c r="UVJ37"/>
      <c r="UVK37"/>
      <c r="UVL37"/>
      <c r="UVM37"/>
      <c r="UVN37"/>
      <c r="UVO37"/>
      <c r="UVP37"/>
      <c r="UVQ37"/>
      <c r="UVR37"/>
      <c r="UVS37"/>
      <c r="UVT37"/>
      <c r="UVU37"/>
      <c r="UVV37"/>
      <c r="UVW37"/>
      <c r="UVX37"/>
      <c r="UVY37"/>
      <c r="UVZ37"/>
      <c r="UWA37"/>
      <c r="UWB37"/>
      <c r="UWC37"/>
      <c r="UWD37"/>
      <c r="UWE37"/>
      <c r="UWF37"/>
      <c r="UWG37"/>
      <c r="UWH37"/>
      <c r="UWI37"/>
      <c r="UWJ37"/>
      <c r="UWK37"/>
      <c r="UWL37"/>
      <c r="UWM37"/>
      <c r="UWN37"/>
      <c r="UWO37"/>
      <c r="UWP37"/>
      <c r="UWQ37"/>
      <c r="UWR37"/>
      <c r="UWS37"/>
      <c r="UWT37"/>
      <c r="UWU37"/>
      <c r="UWV37"/>
      <c r="UWW37"/>
      <c r="UWX37"/>
      <c r="UWY37"/>
      <c r="UWZ37"/>
      <c r="UXA37"/>
      <c r="UXB37"/>
      <c r="UXC37"/>
      <c r="UXD37"/>
      <c r="UXE37"/>
      <c r="UXF37"/>
      <c r="UXG37"/>
      <c r="UXH37"/>
      <c r="UXI37"/>
      <c r="UXJ37"/>
      <c r="UXK37"/>
      <c r="UXL37"/>
      <c r="UXM37"/>
      <c r="UXN37"/>
      <c r="UXO37"/>
      <c r="UXP37"/>
      <c r="UXQ37"/>
      <c r="UXR37"/>
      <c r="UXS37"/>
      <c r="UXT37"/>
      <c r="UXU37"/>
      <c r="UXV37"/>
      <c r="UXW37"/>
      <c r="UXX37"/>
      <c r="UXY37"/>
      <c r="UXZ37"/>
      <c r="UYA37"/>
      <c r="UYB37"/>
      <c r="UYC37"/>
      <c r="UYD37"/>
      <c r="UYE37"/>
      <c r="UYF37"/>
      <c r="UYG37"/>
      <c r="UYH37"/>
      <c r="UYI37"/>
      <c r="UYJ37"/>
      <c r="UYK37"/>
      <c r="UYL37"/>
      <c r="UYM37"/>
      <c r="UYN37"/>
      <c r="UYO37"/>
      <c r="UYP37"/>
      <c r="UYQ37"/>
      <c r="UYR37"/>
      <c r="UYS37"/>
      <c r="UYT37"/>
      <c r="UYU37"/>
      <c r="UYV37"/>
      <c r="UYW37"/>
      <c r="UYX37"/>
      <c r="UYY37"/>
      <c r="UYZ37"/>
      <c r="UZA37"/>
      <c r="UZB37"/>
      <c r="UZC37"/>
      <c r="UZD37"/>
      <c r="UZE37"/>
      <c r="UZF37"/>
      <c r="UZG37"/>
      <c r="UZH37"/>
      <c r="UZI37"/>
      <c r="UZJ37"/>
      <c r="UZK37"/>
      <c r="UZL37"/>
      <c r="UZM37"/>
      <c r="UZN37"/>
      <c r="UZO37"/>
      <c r="UZP37"/>
      <c r="UZQ37"/>
      <c r="UZR37"/>
      <c r="UZS37"/>
      <c r="UZT37"/>
      <c r="UZU37"/>
      <c r="UZV37"/>
      <c r="UZW37"/>
      <c r="UZX37"/>
      <c r="UZY37"/>
      <c r="UZZ37"/>
      <c r="VAA37"/>
      <c r="VAB37"/>
      <c r="VAC37"/>
      <c r="VAD37"/>
      <c r="VAE37"/>
      <c r="VAF37"/>
      <c r="VAG37"/>
      <c r="VAH37"/>
      <c r="VAI37"/>
      <c r="VAJ37"/>
      <c r="VAK37"/>
      <c r="VAL37"/>
      <c r="VAM37"/>
      <c r="VAN37"/>
      <c r="VAO37"/>
      <c r="VAP37"/>
      <c r="VAQ37"/>
      <c r="VAR37"/>
      <c r="VAS37"/>
      <c r="VAT37"/>
      <c r="VAU37"/>
      <c r="VAV37"/>
      <c r="VAW37"/>
      <c r="VAX37"/>
      <c r="VAY37"/>
      <c r="VAZ37"/>
      <c r="VBA37"/>
      <c r="VBB37"/>
      <c r="VBC37"/>
      <c r="VBD37"/>
      <c r="VBE37"/>
      <c r="VBF37"/>
      <c r="VBG37"/>
      <c r="VBH37"/>
      <c r="VBI37"/>
      <c r="VBJ37"/>
      <c r="VBK37"/>
      <c r="VBL37"/>
      <c r="VBM37"/>
      <c r="VBN37"/>
      <c r="VBO37"/>
      <c r="VBP37"/>
      <c r="VBQ37"/>
      <c r="VBR37"/>
      <c r="VBS37"/>
      <c r="VBT37"/>
      <c r="VBU37"/>
      <c r="VBV37"/>
      <c r="VBW37"/>
      <c r="VBX37"/>
      <c r="VBY37"/>
      <c r="VBZ37"/>
      <c r="VCA37"/>
      <c r="VCB37"/>
      <c r="VCC37"/>
      <c r="VCD37"/>
      <c r="VCE37"/>
      <c r="VCF37"/>
      <c r="VCG37"/>
      <c r="VCH37"/>
      <c r="VCI37"/>
      <c r="VCJ37"/>
      <c r="VCK37"/>
      <c r="VCL37"/>
      <c r="VCM37"/>
      <c r="VCN37"/>
      <c r="VCO37"/>
      <c r="VCP37"/>
      <c r="VCQ37"/>
      <c r="VCR37"/>
      <c r="VCS37"/>
      <c r="VCT37"/>
      <c r="VCU37"/>
      <c r="VCV37"/>
      <c r="VCW37"/>
      <c r="VCX37"/>
      <c r="VCY37"/>
      <c r="VCZ37"/>
      <c r="VDA37"/>
      <c r="VDB37"/>
      <c r="VDC37"/>
      <c r="VDD37"/>
      <c r="VDE37"/>
      <c r="VDF37"/>
      <c r="VDG37"/>
      <c r="VDH37"/>
      <c r="VDI37"/>
      <c r="VDJ37"/>
      <c r="VDK37"/>
      <c r="VDL37"/>
      <c r="VDM37"/>
      <c r="VDN37"/>
      <c r="VDO37"/>
      <c r="VDP37"/>
      <c r="VDQ37"/>
      <c r="VDR37"/>
      <c r="VDS37"/>
      <c r="VDT37"/>
      <c r="VDU37"/>
      <c r="VDV37"/>
      <c r="VDW37"/>
      <c r="VDX37"/>
      <c r="VDY37"/>
      <c r="VDZ37"/>
      <c r="VEA37"/>
      <c r="VEB37"/>
      <c r="VEC37"/>
      <c r="VED37"/>
      <c r="VEE37"/>
      <c r="VEF37"/>
      <c r="VEG37"/>
      <c r="VEH37"/>
      <c r="VEI37"/>
      <c r="VEJ37"/>
      <c r="VEK37"/>
      <c r="VEL37"/>
      <c r="VEM37"/>
      <c r="VEN37"/>
      <c r="VEO37"/>
      <c r="VEP37"/>
      <c r="VEQ37"/>
      <c r="VER37"/>
      <c r="VES37"/>
      <c r="VET37"/>
      <c r="VEU37"/>
      <c r="VEV37"/>
      <c r="VEW37"/>
      <c r="VEX37"/>
      <c r="VEY37"/>
      <c r="VEZ37"/>
      <c r="VFA37"/>
      <c r="VFB37"/>
      <c r="VFC37"/>
      <c r="VFD37"/>
      <c r="VFE37"/>
      <c r="VFF37"/>
      <c r="VFG37"/>
      <c r="VFH37"/>
      <c r="VFI37"/>
      <c r="VFJ37"/>
      <c r="VFK37"/>
      <c r="VFL37"/>
      <c r="VFM37"/>
      <c r="VFN37"/>
      <c r="VFO37"/>
      <c r="VFP37"/>
      <c r="VFQ37"/>
      <c r="VFR37"/>
      <c r="VFS37"/>
      <c r="VFT37"/>
      <c r="VFU37"/>
      <c r="VFV37"/>
      <c r="VFW37"/>
      <c r="VFX37"/>
      <c r="VFY37"/>
      <c r="VFZ37"/>
      <c r="VGA37"/>
      <c r="VGB37"/>
      <c r="VGC37"/>
      <c r="VGD37"/>
      <c r="VGE37"/>
      <c r="VGF37"/>
      <c r="VGG37"/>
      <c r="VGH37"/>
      <c r="VGI37"/>
      <c r="VGJ37"/>
      <c r="VGK37"/>
      <c r="VGL37"/>
      <c r="VGM37"/>
      <c r="VGN37"/>
      <c r="VGO37"/>
      <c r="VGP37"/>
      <c r="VGQ37"/>
      <c r="VGR37"/>
      <c r="VGS37"/>
      <c r="VGT37"/>
      <c r="VGU37"/>
      <c r="VGV37"/>
      <c r="VGW37"/>
      <c r="VGX37"/>
      <c r="VGY37"/>
      <c r="VGZ37"/>
      <c r="VHA37"/>
      <c r="VHB37"/>
      <c r="VHC37"/>
      <c r="VHD37"/>
      <c r="VHE37"/>
      <c r="VHF37"/>
      <c r="VHG37"/>
      <c r="VHH37"/>
      <c r="VHI37"/>
      <c r="VHJ37"/>
      <c r="VHK37"/>
      <c r="VHL37"/>
      <c r="VHM37"/>
      <c r="VHN37"/>
      <c r="VHO37"/>
      <c r="VHP37"/>
      <c r="VHQ37"/>
      <c r="VHR37"/>
      <c r="VHS37"/>
      <c r="VHT37"/>
      <c r="VHU37"/>
      <c r="VHV37"/>
      <c r="VHW37"/>
      <c r="VHX37"/>
      <c r="VHY37"/>
      <c r="VHZ37"/>
      <c r="VIA37"/>
      <c r="VIB37"/>
      <c r="VIC37"/>
      <c r="VID37"/>
      <c r="VIE37"/>
      <c r="VIF37"/>
      <c r="VIG37"/>
      <c r="VIH37"/>
      <c r="VII37"/>
      <c r="VIJ37"/>
      <c r="VIK37"/>
      <c r="VIL37"/>
      <c r="VIM37"/>
      <c r="VIN37"/>
      <c r="VIO37"/>
      <c r="VIP37"/>
      <c r="VIQ37"/>
      <c r="VIR37"/>
      <c r="VIS37"/>
      <c r="VIT37"/>
      <c r="VIU37"/>
      <c r="VIV37"/>
      <c r="VIW37"/>
      <c r="VIX37"/>
      <c r="VIY37"/>
      <c r="VIZ37"/>
      <c r="VJA37"/>
      <c r="VJB37"/>
      <c r="VJC37"/>
      <c r="VJD37"/>
      <c r="VJE37"/>
      <c r="VJF37"/>
      <c r="VJG37"/>
      <c r="VJH37"/>
      <c r="VJI37"/>
      <c r="VJJ37"/>
      <c r="VJK37"/>
      <c r="VJL37"/>
      <c r="VJM37"/>
      <c r="VJN37"/>
      <c r="VJO37"/>
      <c r="VJP37"/>
      <c r="VJQ37"/>
      <c r="VJR37"/>
      <c r="VJS37"/>
      <c r="VJT37"/>
      <c r="VJU37"/>
      <c r="VJV37"/>
      <c r="VJW37"/>
      <c r="VJX37"/>
      <c r="VJY37"/>
      <c r="VJZ37"/>
      <c r="VKA37"/>
      <c r="VKB37"/>
      <c r="VKC37"/>
      <c r="VKD37"/>
      <c r="VKE37"/>
      <c r="VKF37"/>
      <c r="VKG37"/>
      <c r="VKH37"/>
      <c r="VKI37"/>
      <c r="VKJ37"/>
      <c r="VKK37"/>
      <c r="VKL37"/>
      <c r="VKM37"/>
      <c r="VKN37"/>
      <c r="VKO37"/>
      <c r="VKP37"/>
      <c r="VKQ37"/>
      <c r="VKR37"/>
      <c r="VKS37"/>
      <c r="VKT37"/>
      <c r="VKU37"/>
      <c r="VKV37"/>
      <c r="VKW37"/>
      <c r="VKX37"/>
      <c r="VKY37"/>
      <c r="VKZ37"/>
      <c r="VLA37"/>
      <c r="VLB37"/>
      <c r="VLC37"/>
      <c r="VLD37"/>
      <c r="VLE37"/>
      <c r="VLF37"/>
      <c r="VLG37"/>
      <c r="VLH37"/>
      <c r="VLI37"/>
      <c r="VLJ37"/>
      <c r="VLK37"/>
      <c r="VLL37"/>
      <c r="VLM37"/>
      <c r="VLN37"/>
      <c r="VLO37"/>
      <c r="VLP37"/>
      <c r="VLQ37"/>
      <c r="VLR37"/>
      <c r="VLS37"/>
      <c r="VLT37"/>
      <c r="VLU37"/>
      <c r="VLV37"/>
      <c r="VLW37"/>
      <c r="VLX37"/>
      <c r="VLY37"/>
      <c r="VLZ37"/>
      <c r="VMA37"/>
      <c r="VMB37"/>
      <c r="VMC37"/>
      <c r="VMD37"/>
      <c r="VME37"/>
      <c r="VMF37"/>
      <c r="VMG37"/>
      <c r="VMH37"/>
      <c r="VMI37"/>
      <c r="VMJ37"/>
      <c r="VMK37"/>
      <c r="VML37"/>
      <c r="VMM37"/>
      <c r="VMN37"/>
      <c r="VMO37"/>
      <c r="VMP37"/>
      <c r="VMQ37"/>
      <c r="VMR37"/>
      <c r="VMS37"/>
      <c r="VMT37"/>
      <c r="VMU37"/>
      <c r="VMV37"/>
      <c r="VMW37"/>
      <c r="VMX37"/>
      <c r="VMY37"/>
      <c r="VMZ37"/>
      <c r="VNA37"/>
      <c r="VNB37"/>
      <c r="VNC37"/>
      <c r="VND37"/>
      <c r="VNE37"/>
      <c r="VNF37"/>
      <c r="VNG37"/>
      <c r="VNH37"/>
      <c r="VNI37"/>
      <c r="VNJ37"/>
      <c r="VNK37"/>
      <c r="VNL37"/>
      <c r="VNM37"/>
      <c r="VNN37"/>
      <c r="VNO37"/>
      <c r="VNP37"/>
      <c r="VNQ37"/>
      <c r="VNR37"/>
      <c r="VNS37"/>
      <c r="VNT37"/>
      <c r="VNU37"/>
      <c r="VNV37"/>
      <c r="VNW37"/>
      <c r="VNX37"/>
      <c r="VNY37"/>
      <c r="VNZ37"/>
      <c r="VOA37"/>
      <c r="VOB37"/>
      <c r="VOC37"/>
      <c r="VOD37"/>
      <c r="VOE37"/>
      <c r="VOF37"/>
      <c r="VOG37"/>
      <c r="VOH37"/>
      <c r="VOI37"/>
      <c r="VOJ37"/>
      <c r="VOK37"/>
      <c r="VOL37"/>
      <c r="VOM37"/>
      <c r="VON37"/>
      <c r="VOO37"/>
      <c r="VOP37"/>
      <c r="VOQ37"/>
      <c r="VOR37"/>
      <c r="VOS37"/>
      <c r="VOT37"/>
      <c r="VOU37"/>
      <c r="VOV37"/>
      <c r="VOW37"/>
      <c r="VOX37"/>
      <c r="VOY37"/>
      <c r="VOZ37"/>
      <c r="VPA37"/>
      <c r="VPB37"/>
      <c r="VPC37"/>
      <c r="VPD37"/>
      <c r="VPE37"/>
      <c r="VPF37"/>
      <c r="VPG37"/>
      <c r="VPH37"/>
      <c r="VPI37"/>
      <c r="VPJ37"/>
      <c r="VPK37"/>
      <c r="VPL37"/>
      <c r="VPM37"/>
      <c r="VPN37"/>
      <c r="VPO37"/>
      <c r="VPP37"/>
      <c r="VPQ37"/>
      <c r="VPR37"/>
      <c r="VPS37"/>
      <c r="VPT37"/>
      <c r="VPU37"/>
      <c r="VPV37"/>
      <c r="VPW37"/>
      <c r="VPX37"/>
      <c r="VPY37"/>
      <c r="VPZ37"/>
      <c r="VQA37"/>
      <c r="VQB37"/>
      <c r="VQC37"/>
      <c r="VQD37"/>
      <c r="VQE37"/>
      <c r="VQF37"/>
      <c r="VQG37"/>
      <c r="VQH37"/>
      <c r="VQI37"/>
      <c r="VQJ37"/>
      <c r="VQK37"/>
      <c r="VQL37"/>
      <c r="VQM37"/>
      <c r="VQN37"/>
      <c r="VQO37"/>
      <c r="VQP37"/>
      <c r="VQQ37"/>
      <c r="VQR37"/>
      <c r="VQS37"/>
      <c r="VQT37"/>
      <c r="VQU37"/>
      <c r="VQV37"/>
      <c r="VQW37"/>
      <c r="VQX37"/>
      <c r="VQY37"/>
      <c r="VQZ37"/>
      <c r="VRA37"/>
      <c r="VRB37"/>
      <c r="VRC37"/>
      <c r="VRD37"/>
      <c r="VRE37"/>
      <c r="VRF37"/>
      <c r="VRG37"/>
      <c r="VRH37"/>
      <c r="VRI37"/>
      <c r="VRJ37"/>
      <c r="VRK37"/>
      <c r="VRL37"/>
      <c r="VRM37"/>
      <c r="VRN37"/>
      <c r="VRO37"/>
      <c r="VRP37"/>
      <c r="VRQ37"/>
      <c r="VRR37"/>
      <c r="VRS37"/>
      <c r="VRT37"/>
      <c r="VRU37"/>
      <c r="VRV37"/>
      <c r="VRW37"/>
      <c r="VRX37"/>
      <c r="VRY37"/>
      <c r="VRZ37"/>
      <c r="VSA37"/>
      <c r="VSB37"/>
      <c r="VSC37"/>
      <c r="VSD37"/>
      <c r="VSE37"/>
      <c r="VSF37"/>
      <c r="VSG37"/>
      <c r="VSH37"/>
      <c r="VSI37"/>
      <c r="VSJ37"/>
      <c r="VSK37"/>
      <c r="VSL37"/>
      <c r="VSM37"/>
      <c r="VSN37"/>
      <c r="VSO37"/>
      <c r="VSP37"/>
      <c r="VSQ37"/>
      <c r="VSR37"/>
      <c r="VSS37"/>
      <c r="VST37"/>
      <c r="VSU37"/>
      <c r="VSV37"/>
      <c r="VSW37"/>
      <c r="VSX37"/>
      <c r="VSY37"/>
      <c r="VSZ37"/>
      <c r="VTA37"/>
      <c r="VTB37"/>
      <c r="VTC37"/>
      <c r="VTD37"/>
      <c r="VTE37"/>
      <c r="VTF37"/>
      <c r="VTG37"/>
      <c r="VTH37"/>
      <c r="VTI37"/>
      <c r="VTJ37"/>
      <c r="VTK37"/>
      <c r="VTL37"/>
      <c r="VTM37"/>
      <c r="VTN37"/>
      <c r="VTO37"/>
      <c r="VTP37"/>
      <c r="VTQ37"/>
      <c r="VTR37"/>
      <c r="VTS37"/>
      <c r="VTT37"/>
      <c r="VTU37"/>
      <c r="VTV37"/>
      <c r="VTW37"/>
      <c r="VTX37"/>
      <c r="VTY37"/>
      <c r="VTZ37"/>
      <c r="VUA37"/>
      <c r="VUB37"/>
      <c r="VUC37"/>
      <c r="VUD37"/>
      <c r="VUE37"/>
      <c r="VUF37"/>
      <c r="VUG37"/>
      <c r="VUH37"/>
      <c r="VUI37"/>
      <c r="VUJ37"/>
      <c r="VUK37"/>
      <c r="VUL37"/>
      <c r="VUM37"/>
      <c r="VUN37"/>
      <c r="VUO37"/>
      <c r="VUP37"/>
      <c r="VUQ37"/>
      <c r="VUR37"/>
      <c r="VUS37"/>
      <c r="VUT37"/>
      <c r="VUU37"/>
      <c r="VUV37"/>
      <c r="VUW37"/>
      <c r="VUX37"/>
      <c r="VUY37"/>
      <c r="VUZ37"/>
      <c r="VVA37"/>
      <c r="VVB37"/>
      <c r="VVC37"/>
      <c r="VVD37"/>
      <c r="VVE37"/>
      <c r="VVF37"/>
      <c r="VVG37"/>
      <c r="VVH37"/>
      <c r="VVI37"/>
      <c r="VVJ37"/>
      <c r="VVK37"/>
      <c r="VVL37"/>
      <c r="VVM37"/>
      <c r="VVN37"/>
      <c r="VVO37"/>
      <c r="VVP37"/>
      <c r="VVQ37"/>
      <c r="VVR37"/>
      <c r="VVS37"/>
      <c r="VVT37"/>
      <c r="VVU37"/>
      <c r="VVV37"/>
      <c r="VVW37"/>
      <c r="VVX37"/>
      <c r="VVY37"/>
      <c r="VVZ37"/>
      <c r="VWA37"/>
      <c r="VWB37"/>
      <c r="VWC37"/>
      <c r="VWD37"/>
      <c r="VWE37"/>
      <c r="VWF37"/>
      <c r="VWG37"/>
      <c r="VWH37"/>
      <c r="VWI37"/>
      <c r="VWJ37"/>
      <c r="VWK37"/>
      <c r="VWL37"/>
      <c r="VWM37"/>
      <c r="VWN37"/>
      <c r="VWO37"/>
      <c r="VWP37"/>
      <c r="VWQ37"/>
      <c r="VWR37"/>
      <c r="VWS37"/>
      <c r="VWT37"/>
      <c r="VWU37"/>
      <c r="VWV37"/>
      <c r="VWW37"/>
      <c r="VWX37"/>
      <c r="VWY37"/>
      <c r="VWZ37"/>
      <c r="VXA37"/>
      <c r="VXB37"/>
      <c r="VXC37"/>
      <c r="VXD37"/>
      <c r="VXE37"/>
      <c r="VXF37"/>
      <c r="VXG37"/>
      <c r="VXH37"/>
      <c r="VXI37"/>
      <c r="VXJ37"/>
      <c r="VXK37"/>
      <c r="VXL37"/>
      <c r="VXM37"/>
      <c r="VXN37"/>
      <c r="VXO37"/>
      <c r="VXP37"/>
      <c r="VXQ37"/>
      <c r="VXR37"/>
      <c r="VXS37"/>
      <c r="VXT37"/>
      <c r="VXU37"/>
      <c r="VXV37"/>
      <c r="VXW37"/>
      <c r="VXX37"/>
      <c r="VXY37"/>
      <c r="VXZ37"/>
      <c r="VYA37"/>
      <c r="VYB37"/>
      <c r="VYC37"/>
      <c r="VYD37"/>
      <c r="VYE37"/>
      <c r="VYF37"/>
      <c r="VYG37"/>
      <c r="VYH37"/>
      <c r="VYI37"/>
      <c r="VYJ37"/>
      <c r="VYK37"/>
      <c r="VYL37"/>
      <c r="VYM37"/>
      <c r="VYN37"/>
      <c r="VYO37"/>
      <c r="VYP37"/>
      <c r="VYQ37"/>
      <c r="VYR37"/>
      <c r="VYS37"/>
      <c r="VYT37"/>
      <c r="VYU37"/>
      <c r="VYV37"/>
      <c r="VYW37"/>
      <c r="VYX37"/>
      <c r="VYY37"/>
      <c r="VYZ37"/>
      <c r="VZA37"/>
      <c r="VZB37"/>
      <c r="VZC37"/>
      <c r="VZD37"/>
      <c r="VZE37"/>
      <c r="VZF37"/>
      <c r="VZG37"/>
      <c r="VZH37"/>
      <c r="VZI37"/>
      <c r="VZJ37"/>
      <c r="VZK37"/>
      <c r="VZL37"/>
      <c r="VZM37"/>
      <c r="VZN37"/>
      <c r="VZO37"/>
      <c r="VZP37"/>
      <c r="VZQ37"/>
      <c r="VZR37"/>
      <c r="VZS37"/>
      <c r="VZT37"/>
      <c r="VZU37"/>
      <c r="VZV37"/>
      <c r="VZW37"/>
      <c r="VZX37"/>
      <c r="VZY37"/>
      <c r="VZZ37"/>
      <c r="WAA37"/>
      <c r="WAB37"/>
      <c r="WAC37"/>
      <c r="WAD37"/>
      <c r="WAE37"/>
      <c r="WAF37"/>
      <c r="WAG37"/>
      <c r="WAH37"/>
      <c r="WAI37"/>
      <c r="WAJ37"/>
      <c r="WAK37"/>
      <c r="WAL37"/>
      <c r="WAM37"/>
      <c r="WAN37"/>
      <c r="WAO37"/>
      <c r="WAP37"/>
      <c r="WAQ37"/>
      <c r="WAR37"/>
      <c r="WAS37"/>
      <c r="WAT37"/>
      <c r="WAU37"/>
      <c r="WAV37"/>
      <c r="WAW37"/>
      <c r="WAX37"/>
      <c r="WAY37"/>
      <c r="WAZ37"/>
      <c r="WBA37"/>
      <c r="WBB37"/>
      <c r="WBC37"/>
      <c r="WBD37"/>
      <c r="WBE37"/>
      <c r="WBF37"/>
      <c r="WBG37"/>
      <c r="WBH37"/>
      <c r="WBI37"/>
      <c r="WBJ37"/>
      <c r="WBK37"/>
      <c r="WBL37"/>
      <c r="WBM37"/>
      <c r="WBN37"/>
      <c r="WBO37"/>
      <c r="WBP37"/>
      <c r="WBQ37"/>
      <c r="WBR37"/>
      <c r="WBS37"/>
      <c r="WBT37"/>
      <c r="WBU37"/>
      <c r="WBV37"/>
      <c r="WBW37"/>
      <c r="WBX37"/>
      <c r="WBY37"/>
      <c r="WBZ37"/>
      <c r="WCA37"/>
      <c r="WCB37"/>
      <c r="WCC37"/>
      <c r="WCD37"/>
      <c r="WCE37"/>
      <c r="WCF37"/>
      <c r="WCG37"/>
      <c r="WCH37"/>
      <c r="WCI37"/>
      <c r="WCJ37"/>
      <c r="WCK37"/>
      <c r="WCL37"/>
      <c r="WCM37"/>
      <c r="WCN37"/>
      <c r="WCO37"/>
      <c r="WCP37"/>
      <c r="WCQ37"/>
      <c r="WCR37"/>
      <c r="WCS37"/>
      <c r="WCT37"/>
      <c r="WCU37"/>
      <c r="WCV37"/>
      <c r="WCW37"/>
      <c r="WCX37"/>
      <c r="WCY37"/>
      <c r="WCZ37"/>
      <c r="WDA37"/>
      <c r="WDB37"/>
      <c r="WDC37"/>
      <c r="WDD37"/>
      <c r="WDE37"/>
      <c r="WDF37"/>
      <c r="WDG37"/>
      <c r="WDH37"/>
      <c r="WDI37"/>
      <c r="WDJ37"/>
      <c r="WDK37"/>
      <c r="WDL37"/>
      <c r="WDM37"/>
      <c r="WDN37"/>
      <c r="WDO37"/>
      <c r="WDP37"/>
      <c r="WDQ37"/>
      <c r="WDR37"/>
      <c r="WDS37"/>
      <c r="WDT37"/>
      <c r="WDU37"/>
      <c r="WDV37"/>
      <c r="WDW37"/>
      <c r="WDX37"/>
      <c r="WDY37"/>
      <c r="WDZ37"/>
      <c r="WEA37"/>
      <c r="WEB37"/>
      <c r="WEC37"/>
      <c r="WED37"/>
      <c r="WEE37"/>
      <c r="WEF37"/>
      <c r="WEG37"/>
      <c r="WEH37"/>
      <c r="WEI37"/>
      <c r="WEJ37"/>
      <c r="WEK37"/>
      <c r="WEL37"/>
      <c r="WEM37"/>
      <c r="WEN37"/>
      <c r="WEO37"/>
      <c r="WEP37"/>
      <c r="WEQ37"/>
      <c r="WER37"/>
      <c r="WES37"/>
      <c r="WET37"/>
      <c r="WEU37"/>
      <c r="WEV37"/>
      <c r="WEW37"/>
      <c r="WEX37"/>
      <c r="WEY37"/>
      <c r="WEZ37"/>
      <c r="WFA37"/>
      <c r="WFB37"/>
      <c r="WFC37"/>
      <c r="WFD37"/>
      <c r="WFE37"/>
      <c r="WFF37"/>
      <c r="WFG37"/>
      <c r="WFH37"/>
      <c r="WFI37"/>
      <c r="WFJ37"/>
      <c r="WFK37"/>
      <c r="WFL37"/>
      <c r="WFM37"/>
      <c r="WFN37"/>
      <c r="WFO37"/>
      <c r="WFP37"/>
      <c r="WFQ37"/>
      <c r="WFR37"/>
      <c r="WFS37"/>
      <c r="WFT37"/>
      <c r="WFU37"/>
      <c r="WFV37"/>
      <c r="WFW37"/>
      <c r="WFX37"/>
      <c r="WFY37"/>
      <c r="WFZ37"/>
      <c r="WGA37"/>
      <c r="WGB37"/>
      <c r="WGC37"/>
      <c r="WGD37"/>
      <c r="WGE37"/>
      <c r="WGF37"/>
      <c r="WGG37"/>
      <c r="WGH37"/>
      <c r="WGI37"/>
      <c r="WGJ37"/>
      <c r="WGK37"/>
      <c r="WGL37"/>
      <c r="WGM37"/>
      <c r="WGN37"/>
      <c r="WGO37"/>
      <c r="WGP37"/>
      <c r="WGQ37"/>
      <c r="WGR37"/>
      <c r="WGS37"/>
      <c r="WGT37"/>
      <c r="WGU37"/>
      <c r="WGV37"/>
      <c r="WGW37"/>
      <c r="WGX37"/>
      <c r="WGY37"/>
      <c r="WGZ37"/>
      <c r="WHA37"/>
      <c r="WHB37"/>
      <c r="WHC37"/>
      <c r="WHD37"/>
      <c r="WHE37"/>
      <c r="WHF37"/>
      <c r="WHG37"/>
      <c r="WHH37"/>
      <c r="WHI37"/>
      <c r="WHJ37"/>
      <c r="WHK37"/>
      <c r="WHL37"/>
      <c r="WHM37"/>
      <c r="WHN37"/>
      <c r="WHO37"/>
      <c r="WHP37"/>
      <c r="WHQ37"/>
      <c r="WHR37"/>
      <c r="WHS37"/>
      <c r="WHT37"/>
      <c r="WHU37"/>
      <c r="WHV37"/>
      <c r="WHW37"/>
      <c r="WHX37"/>
      <c r="WHY37"/>
      <c r="WHZ37"/>
      <c r="WIA37"/>
      <c r="WIB37"/>
      <c r="WIC37"/>
      <c r="WID37"/>
      <c r="WIE37"/>
      <c r="WIF37"/>
      <c r="WIG37"/>
      <c r="WIH37"/>
      <c r="WII37"/>
      <c r="WIJ37"/>
      <c r="WIK37"/>
      <c r="WIL37"/>
      <c r="WIM37"/>
      <c r="WIN37"/>
      <c r="WIO37"/>
      <c r="WIP37"/>
      <c r="WIQ37"/>
      <c r="WIR37"/>
      <c r="WIS37"/>
      <c r="WIT37"/>
      <c r="WIU37"/>
      <c r="WIV37"/>
      <c r="WIW37"/>
      <c r="WIX37"/>
      <c r="WIY37"/>
      <c r="WIZ37"/>
      <c r="WJA37"/>
      <c r="WJB37"/>
      <c r="WJC37"/>
      <c r="WJD37"/>
      <c r="WJE37"/>
      <c r="WJF37"/>
      <c r="WJG37"/>
      <c r="WJH37"/>
      <c r="WJI37"/>
      <c r="WJJ37"/>
      <c r="WJK37"/>
      <c r="WJL37"/>
      <c r="WJM37"/>
      <c r="WJN37"/>
      <c r="WJO37"/>
      <c r="WJP37"/>
      <c r="WJQ37"/>
      <c r="WJR37"/>
      <c r="WJS37"/>
      <c r="WJT37"/>
      <c r="WJU37"/>
      <c r="WJV37"/>
      <c r="WJW37"/>
      <c r="WJX37"/>
      <c r="WJY37"/>
      <c r="WJZ37"/>
      <c r="WKA37"/>
      <c r="WKB37"/>
      <c r="WKC37"/>
      <c r="WKD37"/>
      <c r="WKE37"/>
      <c r="WKF37"/>
      <c r="WKG37"/>
      <c r="WKH37"/>
      <c r="WKI37"/>
      <c r="WKJ37"/>
      <c r="WKK37"/>
      <c r="WKL37"/>
      <c r="WKM37"/>
      <c r="WKN37"/>
      <c r="WKO37"/>
      <c r="WKP37"/>
      <c r="WKQ37"/>
      <c r="WKR37"/>
      <c r="WKS37"/>
      <c r="WKT37"/>
      <c r="WKU37"/>
      <c r="WKV37"/>
      <c r="WKW37"/>
      <c r="WKX37"/>
      <c r="WKY37"/>
      <c r="WKZ37"/>
      <c r="WLA37"/>
      <c r="WLB37"/>
      <c r="WLC37"/>
      <c r="WLD37"/>
      <c r="WLE37"/>
      <c r="WLF37"/>
      <c r="WLG37"/>
      <c r="WLH37"/>
      <c r="WLI37"/>
      <c r="WLJ37"/>
      <c r="WLK37"/>
      <c r="WLL37"/>
      <c r="WLM37"/>
      <c r="WLN37"/>
      <c r="WLO37"/>
      <c r="WLP37"/>
      <c r="WLQ37"/>
      <c r="WLR37"/>
      <c r="WLS37"/>
      <c r="WLT37"/>
      <c r="WLU37"/>
      <c r="WLV37"/>
      <c r="WLW37"/>
      <c r="WLX37"/>
      <c r="WLY37"/>
      <c r="WLZ37"/>
      <c r="WMA37"/>
      <c r="WMB37"/>
      <c r="WMC37"/>
      <c r="WMD37"/>
      <c r="WME37"/>
      <c r="WMF37"/>
      <c r="WMG37"/>
      <c r="WMH37"/>
      <c r="WMI37"/>
      <c r="WMJ37"/>
      <c r="WMK37"/>
      <c r="WML37"/>
      <c r="WMM37"/>
      <c r="WMN37"/>
      <c r="WMO37"/>
      <c r="WMP37"/>
      <c r="WMQ37"/>
      <c r="WMR37"/>
      <c r="WMS37"/>
      <c r="WMT37"/>
      <c r="WMU37"/>
      <c r="WMV37"/>
      <c r="WMW37"/>
      <c r="WMX37"/>
      <c r="WMY37"/>
      <c r="WMZ37"/>
      <c r="WNA37"/>
      <c r="WNB37"/>
      <c r="WNC37"/>
      <c r="WND37"/>
      <c r="WNE37"/>
      <c r="WNF37"/>
      <c r="WNG37"/>
      <c r="WNH37"/>
      <c r="WNI37"/>
      <c r="WNJ37"/>
      <c r="WNK37"/>
      <c r="WNL37"/>
      <c r="WNM37"/>
      <c r="WNN37"/>
      <c r="WNO37"/>
      <c r="WNP37"/>
      <c r="WNQ37"/>
      <c r="WNR37"/>
      <c r="WNS37"/>
      <c r="WNT37"/>
      <c r="WNU37"/>
      <c r="WNV37"/>
      <c r="WNW37"/>
      <c r="WNX37"/>
      <c r="WNY37"/>
      <c r="WNZ37"/>
      <c r="WOA37"/>
      <c r="WOB37"/>
      <c r="WOC37"/>
      <c r="WOD37"/>
      <c r="WOE37"/>
      <c r="WOF37"/>
      <c r="WOG37"/>
      <c r="WOH37"/>
      <c r="WOI37"/>
      <c r="WOJ37"/>
      <c r="WOK37"/>
      <c r="WOL37"/>
      <c r="WOM37"/>
      <c r="WON37"/>
      <c r="WOO37"/>
      <c r="WOP37"/>
      <c r="WOQ37"/>
      <c r="WOR37"/>
      <c r="WOS37"/>
      <c r="WOT37"/>
      <c r="WOU37"/>
      <c r="WOV37"/>
      <c r="WOW37"/>
      <c r="WOX37"/>
      <c r="WOY37"/>
      <c r="WOZ37"/>
      <c r="WPA37"/>
      <c r="WPB37"/>
      <c r="WPC37"/>
      <c r="WPD37"/>
      <c r="WPE37"/>
      <c r="WPF37"/>
      <c r="WPG37"/>
      <c r="WPH37"/>
      <c r="WPI37"/>
      <c r="WPJ37"/>
      <c r="WPK37"/>
      <c r="WPL37"/>
      <c r="WPM37"/>
      <c r="WPN37"/>
      <c r="WPO37"/>
      <c r="WPP37"/>
      <c r="WPQ37"/>
      <c r="WPR37"/>
      <c r="WPS37"/>
      <c r="WPT37"/>
      <c r="WPU37"/>
      <c r="WPV37"/>
      <c r="WPW37"/>
      <c r="WPX37"/>
      <c r="WPY37"/>
      <c r="WPZ37"/>
      <c r="WQA37"/>
      <c r="WQB37"/>
      <c r="WQC37"/>
      <c r="WQD37"/>
      <c r="WQE37"/>
      <c r="WQF37"/>
      <c r="WQG37"/>
      <c r="WQH37"/>
      <c r="WQI37"/>
      <c r="WQJ37"/>
      <c r="WQK37"/>
      <c r="WQL37"/>
      <c r="WQM37"/>
      <c r="WQN37"/>
      <c r="WQO37"/>
      <c r="WQP37"/>
      <c r="WQQ37"/>
      <c r="WQR37"/>
      <c r="WQS37"/>
      <c r="WQT37"/>
      <c r="WQU37"/>
      <c r="WQV37"/>
      <c r="WQW37"/>
      <c r="WQX37"/>
      <c r="WQY37"/>
      <c r="WQZ37"/>
      <c r="WRA37"/>
      <c r="WRB37"/>
      <c r="WRC37"/>
      <c r="WRD37"/>
      <c r="WRE37"/>
      <c r="WRF37"/>
      <c r="WRG37"/>
      <c r="WRH37"/>
      <c r="WRI37"/>
      <c r="WRJ37"/>
      <c r="WRK37"/>
      <c r="WRL37"/>
      <c r="WRM37"/>
      <c r="WRN37"/>
      <c r="WRO37"/>
      <c r="WRP37"/>
      <c r="WRQ37"/>
      <c r="WRR37"/>
      <c r="WRS37"/>
      <c r="WRT37"/>
      <c r="WRU37"/>
      <c r="WRV37"/>
      <c r="WRW37"/>
      <c r="WRX37"/>
      <c r="WRY37"/>
      <c r="WRZ37"/>
      <c r="WSA37"/>
      <c r="WSB37"/>
      <c r="WSC37"/>
      <c r="WSD37"/>
      <c r="WSE37"/>
      <c r="WSF37"/>
      <c r="WSG37"/>
      <c r="WSH37"/>
      <c r="WSI37"/>
      <c r="WSJ37"/>
      <c r="WSK37"/>
      <c r="WSL37"/>
      <c r="WSM37"/>
      <c r="WSN37"/>
      <c r="WSO37"/>
      <c r="WSP37"/>
      <c r="WSQ37"/>
      <c r="WSR37"/>
      <c r="WSS37"/>
      <c r="WST37"/>
      <c r="WSU37"/>
      <c r="WSV37"/>
      <c r="WSW37"/>
      <c r="WSX37"/>
      <c r="WSY37"/>
      <c r="WSZ37"/>
      <c r="WTA37"/>
      <c r="WTB37"/>
      <c r="WTC37"/>
      <c r="WTD37"/>
      <c r="WTE37"/>
      <c r="WTF37"/>
      <c r="WTG37"/>
      <c r="WTH37"/>
      <c r="WTI37"/>
      <c r="WTJ37"/>
      <c r="WTK37"/>
      <c r="WTL37"/>
      <c r="WTM37"/>
      <c r="WTN37"/>
      <c r="WTO37"/>
      <c r="WTP37"/>
      <c r="WTQ37"/>
      <c r="WTR37"/>
      <c r="WTS37"/>
      <c r="WTT37"/>
      <c r="WTU37"/>
      <c r="WTV37"/>
      <c r="WTW37"/>
      <c r="WTX37"/>
      <c r="WTY37"/>
      <c r="WTZ37"/>
      <c r="WUA37"/>
      <c r="WUB37"/>
      <c r="WUC37"/>
      <c r="WUD37"/>
      <c r="WUE37"/>
      <c r="WUF37"/>
      <c r="WUG37"/>
      <c r="WUH37"/>
      <c r="WUI37"/>
      <c r="WUJ37"/>
      <c r="WUK37"/>
      <c r="WUL37"/>
      <c r="WUM37"/>
      <c r="WUN37"/>
      <c r="WUO37"/>
      <c r="WUP37"/>
      <c r="WUQ37"/>
      <c r="WUR37"/>
      <c r="WUS37"/>
      <c r="WUT37"/>
      <c r="WUU37"/>
      <c r="WUV37"/>
      <c r="WUW37"/>
      <c r="WUX37"/>
      <c r="WUY37"/>
      <c r="WUZ37"/>
      <c r="WVA37"/>
      <c r="WVB37"/>
      <c r="WVC37"/>
      <c r="WVD37"/>
      <c r="WVE37"/>
      <c r="WVF37"/>
      <c r="WVG37"/>
      <c r="WVH37"/>
      <c r="WVI37"/>
      <c r="WVJ37"/>
      <c r="WVK37"/>
      <c r="WVL37"/>
      <c r="WVM37"/>
      <c r="WVN37"/>
      <c r="WVO37"/>
      <c r="WVP37"/>
      <c r="WVQ37"/>
      <c r="WVR37"/>
      <c r="WVS37"/>
      <c r="WVT37"/>
      <c r="WVU37"/>
      <c r="WVV37"/>
      <c r="WVW37"/>
      <c r="WVX37"/>
      <c r="WVY37"/>
      <c r="WVZ37"/>
      <c r="WWA37"/>
      <c r="WWB37"/>
      <c r="WWC37"/>
      <c r="WWD37"/>
      <c r="WWE37"/>
      <c r="WWF37"/>
      <c r="WWG37"/>
      <c r="WWH37"/>
      <c r="WWI37"/>
      <c r="WWJ37"/>
      <c r="WWK37"/>
      <c r="WWL37"/>
      <c r="WWM37"/>
      <c r="WWN37"/>
      <c r="WWO37"/>
      <c r="WWP37"/>
      <c r="WWQ37"/>
      <c r="WWR37"/>
      <c r="WWS37"/>
      <c r="WWT37"/>
      <c r="WWU37"/>
      <c r="WWV37"/>
      <c r="WWW37"/>
      <c r="WWX37"/>
      <c r="WWY37"/>
      <c r="WWZ37"/>
      <c r="WXA37"/>
      <c r="WXB37"/>
      <c r="WXC37"/>
      <c r="WXD37"/>
      <c r="WXE37"/>
      <c r="WXF37"/>
      <c r="WXG37"/>
      <c r="WXH37"/>
      <c r="WXI37"/>
      <c r="WXJ37"/>
      <c r="WXK37"/>
      <c r="WXL37"/>
      <c r="WXM37"/>
      <c r="WXN37"/>
      <c r="WXO37"/>
      <c r="WXP37"/>
      <c r="WXQ37"/>
      <c r="WXR37"/>
      <c r="WXS37"/>
      <c r="WXT37"/>
      <c r="WXU37"/>
      <c r="WXV37"/>
      <c r="WXW37"/>
      <c r="WXX37"/>
      <c r="WXY37"/>
      <c r="WXZ37"/>
      <c r="WYA37"/>
      <c r="WYB37"/>
      <c r="WYC37"/>
      <c r="WYD37"/>
      <c r="WYE37"/>
      <c r="WYF37"/>
      <c r="WYG37"/>
      <c r="WYH37"/>
      <c r="WYI37"/>
      <c r="WYJ37"/>
      <c r="WYK37"/>
      <c r="WYL37"/>
      <c r="WYM37"/>
      <c r="WYN37"/>
      <c r="WYO37"/>
      <c r="WYP37"/>
      <c r="WYQ37"/>
      <c r="WYR37"/>
      <c r="WYS37"/>
      <c r="WYT37"/>
      <c r="WYU37"/>
      <c r="WYV37"/>
      <c r="WYW37"/>
      <c r="WYX37"/>
      <c r="WYY37"/>
      <c r="WYZ37"/>
      <c r="WZA37"/>
      <c r="WZB37"/>
      <c r="WZC37"/>
      <c r="WZD37"/>
      <c r="WZE37"/>
      <c r="WZF37"/>
      <c r="WZG37"/>
      <c r="WZH37"/>
      <c r="WZI37"/>
      <c r="WZJ37"/>
      <c r="WZK37"/>
      <c r="WZL37"/>
      <c r="WZM37"/>
      <c r="WZN37"/>
      <c r="WZO37"/>
      <c r="WZP37"/>
      <c r="WZQ37"/>
      <c r="WZR37"/>
      <c r="WZS37"/>
      <c r="WZT37"/>
      <c r="WZU37"/>
      <c r="WZV37"/>
      <c r="WZW37"/>
      <c r="WZX37"/>
      <c r="WZY37"/>
      <c r="WZZ37"/>
      <c r="XAA37"/>
      <c r="XAB37"/>
      <c r="XAC37"/>
      <c r="XAD37"/>
      <c r="XAE37"/>
      <c r="XAF37"/>
      <c r="XAG37"/>
      <c r="XAH37"/>
      <c r="XAI37"/>
      <c r="XAJ37"/>
      <c r="XAK37"/>
      <c r="XAL37"/>
      <c r="XAM37"/>
      <c r="XAN37"/>
      <c r="XAO37"/>
      <c r="XAP37"/>
      <c r="XAQ37"/>
      <c r="XAR37"/>
      <c r="XAS37"/>
      <c r="XAT37"/>
      <c r="XAU37"/>
      <c r="XAV37"/>
      <c r="XAW37"/>
      <c r="XAX37"/>
      <c r="XAY37"/>
      <c r="XAZ37"/>
      <c r="XBA37"/>
      <c r="XBB37"/>
      <c r="XBC37"/>
      <c r="XBD37"/>
      <c r="XBE37"/>
      <c r="XBF37"/>
      <c r="XBG37"/>
      <c r="XBH37"/>
      <c r="XBI37"/>
      <c r="XBJ37"/>
      <c r="XBK37"/>
      <c r="XBL37"/>
      <c r="XBM37"/>
      <c r="XBN37"/>
      <c r="XBO37"/>
      <c r="XBP37"/>
      <c r="XBQ37"/>
      <c r="XBR37"/>
      <c r="XBS37"/>
      <c r="XBT37"/>
      <c r="XBU37"/>
      <c r="XBV37"/>
      <c r="XBW37"/>
      <c r="XBX37"/>
      <c r="XBY37"/>
      <c r="XBZ37"/>
      <c r="XCA37"/>
      <c r="XCB37"/>
      <c r="XCC37"/>
      <c r="XCD37"/>
      <c r="XCE37"/>
      <c r="XCF37"/>
      <c r="XCG37"/>
      <c r="XCH37"/>
      <c r="XCI37"/>
      <c r="XCJ37"/>
      <c r="XCK37"/>
      <c r="XCL37"/>
      <c r="XCM37"/>
      <c r="XCN37"/>
      <c r="XCO37"/>
      <c r="XCP37"/>
      <c r="XCQ37"/>
      <c r="XCR37"/>
      <c r="XCS37"/>
      <c r="XCT37"/>
      <c r="XCU37"/>
      <c r="XCV37"/>
      <c r="XCW37"/>
      <c r="XCX37"/>
      <c r="XCY37"/>
      <c r="XCZ37"/>
      <c r="XDA37"/>
      <c r="XDB37"/>
      <c r="XDC37"/>
      <c r="XDD37"/>
      <c r="XDE37"/>
      <c r="XDF37"/>
      <c r="XDG37"/>
      <c r="XDH37"/>
      <c r="XDI37"/>
      <c r="XDJ37"/>
      <c r="XDK37"/>
      <c r="XDL37"/>
      <c r="XDM37"/>
      <c r="XDN37"/>
      <c r="XDO37"/>
      <c r="XDP37"/>
      <c r="XDQ37"/>
      <c r="XDR37"/>
      <c r="XDS37"/>
      <c r="XDT37"/>
      <c r="XDU37"/>
      <c r="XDV37"/>
      <c r="XDW37"/>
      <c r="XDX37"/>
      <c r="XDY37"/>
      <c r="XDZ37"/>
      <c r="XEA37"/>
      <c r="XEB37"/>
      <c r="XEC37"/>
      <c r="XED37"/>
      <c r="XEE37"/>
      <c r="XEF37"/>
      <c r="XEG37"/>
      <c r="XEH37"/>
      <c r="XEI37"/>
      <c r="XEJ37"/>
      <c r="XEK37"/>
      <c r="XEL37"/>
      <c r="XEM37"/>
      <c r="XEN37"/>
      <c r="XEO37"/>
      <c r="XEP37"/>
      <c r="XEQ37"/>
      <c r="XER37"/>
      <c r="XES37"/>
      <c r="XET37"/>
      <c r="XEU37"/>
      <c r="XEV37"/>
      <c r="XEW37"/>
      <c r="XEX37"/>
      <c r="XEY37"/>
      <c r="XEZ37"/>
      <c r="XFA37"/>
    </row>
    <row r="38" spans="1:16381" ht="16.5" customHeight="1" x14ac:dyDescent="0.25"/>
    <row r="39" spans="1:16381" x14ac:dyDescent="0.25">
      <c r="B39" s="26" t="s">
        <v>23</v>
      </c>
      <c r="C39" s="23">
        <v>1203</v>
      </c>
      <c r="D39" s="173" t="s">
        <v>72</v>
      </c>
      <c r="E39" s="173"/>
      <c r="F39" s="173"/>
      <c r="G39" s="173"/>
      <c r="H39" s="173"/>
      <c r="I39" s="173"/>
    </row>
    <row r="40" spans="1:16381" x14ac:dyDescent="0.25">
      <c r="B40" s="26" t="s">
        <v>24</v>
      </c>
      <c r="C40" s="23">
        <v>31001</v>
      </c>
      <c r="D40" s="170" t="s">
        <v>191</v>
      </c>
      <c r="E40" s="170" t="s">
        <v>192</v>
      </c>
      <c r="F40" s="173" t="s">
        <v>25</v>
      </c>
      <c r="G40" s="173" t="s">
        <v>29</v>
      </c>
      <c r="H40" s="173" t="s">
        <v>196</v>
      </c>
      <c r="I40" s="182" t="s">
        <v>116</v>
      </c>
    </row>
    <row r="41" spans="1:16381" ht="25.5" x14ac:dyDescent="0.25">
      <c r="B41" s="26" t="s">
        <v>10</v>
      </c>
      <c r="C41" s="113" t="s">
        <v>147</v>
      </c>
      <c r="D41" s="179"/>
      <c r="E41" s="179"/>
      <c r="F41" s="173"/>
      <c r="G41" s="173"/>
      <c r="H41" s="173"/>
      <c r="I41" s="182"/>
    </row>
    <row r="42" spans="1:16381" ht="25.5" x14ac:dyDescent="0.25">
      <c r="B42" s="26" t="s">
        <v>26</v>
      </c>
      <c r="C42" s="113" t="s">
        <v>177</v>
      </c>
      <c r="D42" s="179"/>
      <c r="E42" s="179"/>
      <c r="F42" s="173"/>
      <c r="G42" s="173"/>
      <c r="H42" s="173"/>
      <c r="I42" s="182"/>
    </row>
    <row r="43" spans="1:16381" ht="25.5" x14ac:dyDescent="0.25">
      <c r="B43" s="26" t="s">
        <v>117</v>
      </c>
      <c r="C43" s="113" t="s">
        <v>148</v>
      </c>
      <c r="D43" s="179"/>
      <c r="E43" s="179"/>
      <c r="F43" s="173"/>
      <c r="G43" s="173"/>
      <c r="H43" s="173"/>
      <c r="I43" s="182"/>
    </row>
    <row r="44" spans="1:16381" x14ac:dyDescent="0.25">
      <c r="B44" s="33" t="s">
        <v>118</v>
      </c>
      <c r="C44" s="113" t="s">
        <v>134</v>
      </c>
      <c r="D44" s="180"/>
      <c r="E44" s="180"/>
      <c r="F44" s="181"/>
      <c r="G44" s="181"/>
      <c r="H44" s="181"/>
      <c r="I44" s="183"/>
    </row>
    <row r="45" spans="1:16381" x14ac:dyDescent="0.25">
      <c r="B45" s="176" t="s">
        <v>27</v>
      </c>
      <c r="C45" s="177"/>
      <c r="D45" s="27"/>
      <c r="E45" s="27"/>
      <c r="F45" s="27"/>
      <c r="G45" s="122"/>
      <c r="H45" s="122"/>
      <c r="I45" s="28"/>
    </row>
    <row r="46" spans="1:16381" x14ac:dyDescent="0.25">
      <c r="B46" s="29" t="s">
        <v>119</v>
      </c>
      <c r="C46" s="30" t="s">
        <v>77</v>
      </c>
      <c r="D46" s="31"/>
      <c r="E46" s="31"/>
      <c r="F46" s="31"/>
      <c r="G46" s="123"/>
      <c r="H46" s="123"/>
      <c r="I46" s="32"/>
    </row>
    <row r="47" spans="1:16381" x14ac:dyDescent="0.25">
      <c r="B47" s="82" t="s">
        <v>160</v>
      </c>
      <c r="C47" s="113" t="s">
        <v>248</v>
      </c>
      <c r="D47" s="83">
        <v>14</v>
      </c>
      <c r="E47" s="109"/>
      <c r="F47" s="109">
        <f>3+23</f>
        <v>26</v>
      </c>
      <c r="G47" s="109"/>
      <c r="H47" s="109"/>
      <c r="I47" s="109"/>
    </row>
    <row r="48" spans="1:16381" x14ac:dyDescent="0.25">
      <c r="B48" s="82" t="s">
        <v>160</v>
      </c>
      <c r="C48" s="113" t="s">
        <v>184</v>
      </c>
      <c r="D48" s="83">
        <v>1</v>
      </c>
      <c r="E48" s="109"/>
      <c r="F48" s="109">
        <f>23+5+10+1+23</f>
        <v>62</v>
      </c>
      <c r="G48" s="109">
        <v>1</v>
      </c>
      <c r="H48" s="109">
        <v>1</v>
      </c>
      <c r="I48" s="109"/>
    </row>
    <row r="49" spans="2:9" x14ac:dyDescent="0.25">
      <c r="B49" s="82" t="s">
        <v>160</v>
      </c>
      <c r="C49" s="113" t="s">
        <v>173</v>
      </c>
      <c r="D49" s="83">
        <v>42</v>
      </c>
      <c r="E49" s="109">
        <v>1</v>
      </c>
      <c r="F49" s="109">
        <f>1+5+1+5+5+5+4+10</f>
        <v>36</v>
      </c>
      <c r="G49" s="109">
        <v>1</v>
      </c>
      <c r="H49" s="109">
        <v>1</v>
      </c>
      <c r="I49" s="109"/>
    </row>
    <row r="50" spans="2:9" x14ac:dyDescent="0.25">
      <c r="B50" s="82" t="s">
        <v>160</v>
      </c>
      <c r="C50" s="113" t="s">
        <v>174</v>
      </c>
      <c r="D50" s="83">
        <v>1</v>
      </c>
      <c r="E50" s="109">
        <v>11</v>
      </c>
      <c r="F50" s="109">
        <f>1+1+1+7+2+3+1+1+2</f>
        <v>19</v>
      </c>
      <c r="G50" s="109">
        <f t="shared" ref="G50:H50" si="0">10+1</f>
        <v>11</v>
      </c>
      <c r="H50" s="109">
        <f t="shared" si="0"/>
        <v>11</v>
      </c>
      <c r="I50" s="109"/>
    </row>
    <row r="51" spans="2:9" ht="25.5" x14ac:dyDescent="0.25">
      <c r="B51" s="82" t="s">
        <v>169</v>
      </c>
      <c r="C51" s="113" t="s">
        <v>175</v>
      </c>
      <c r="D51" s="108" t="s">
        <v>182</v>
      </c>
      <c r="E51" s="108" t="s">
        <v>182</v>
      </c>
      <c r="F51" s="108" t="s">
        <v>182</v>
      </c>
      <c r="G51" s="108" t="s">
        <v>182</v>
      </c>
      <c r="H51" s="108" t="s">
        <v>182</v>
      </c>
      <c r="I51" s="108"/>
    </row>
    <row r="52" spans="2:9" x14ac:dyDescent="0.25">
      <c r="B52" s="82" t="s">
        <v>169</v>
      </c>
      <c r="C52" s="113" t="s">
        <v>176</v>
      </c>
      <c r="D52" s="106">
        <v>10</v>
      </c>
      <c r="E52" s="107"/>
      <c r="F52" s="110">
        <f>+F47/135*100</f>
        <v>19.25925925925926</v>
      </c>
      <c r="G52" s="110"/>
      <c r="H52" s="110"/>
      <c r="I52" s="107"/>
    </row>
    <row r="53" spans="2:9" x14ac:dyDescent="0.25">
      <c r="B53" s="178" t="s">
        <v>28</v>
      </c>
      <c r="C53" s="178"/>
      <c r="D53" s="100">
        <f>+'Հ3 Մաս 1 և 2'!E41</f>
        <v>8473.6</v>
      </c>
      <c r="E53" s="100">
        <f>+'Հ3 Մաս 1 և 2'!F41</f>
        <v>4693</v>
      </c>
      <c r="F53" s="100">
        <f>+'Հ3 Մաս 1 և 2'!G41</f>
        <v>22596</v>
      </c>
      <c r="G53" s="100">
        <f>+'Հ4 '!K37</f>
        <v>11696</v>
      </c>
      <c r="H53" s="100">
        <f>+'Հ4 '!L37</f>
        <v>11696</v>
      </c>
      <c r="I53" s="113" t="s">
        <v>183</v>
      </c>
    </row>
    <row r="54" spans="2:9" ht="16.5" customHeight="1" x14ac:dyDescent="0.25"/>
    <row r="55" spans="2:9" ht="16.5" customHeight="1" x14ac:dyDescent="0.25"/>
  </sheetData>
  <mergeCells count="18">
    <mergeCell ref="B36:C36"/>
    <mergeCell ref="B16:C16"/>
    <mergeCell ref="D10:I10"/>
    <mergeCell ref="D11:D15"/>
    <mergeCell ref="E11:E15"/>
    <mergeCell ref="F11:F15"/>
    <mergeCell ref="I11:I15"/>
    <mergeCell ref="G11:G15"/>
    <mergeCell ref="H11:H15"/>
    <mergeCell ref="B45:C45"/>
    <mergeCell ref="B53:C53"/>
    <mergeCell ref="D39:I39"/>
    <mergeCell ref="D40:D44"/>
    <mergeCell ref="E40:E44"/>
    <mergeCell ref="F40:F44"/>
    <mergeCell ref="I40:I44"/>
    <mergeCell ref="G40:G44"/>
    <mergeCell ref="H40:H44"/>
  </mergeCells>
  <pageMargins left="0.2" right="0.2" top="0.25" bottom="0.25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L46"/>
  <sheetViews>
    <sheetView zoomScale="115" zoomScaleNormal="115" workbookViewId="0">
      <selection activeCell="G37" sqref="G37"/>
    </sheetView>
  </sheetViews>
  <sheetFormatPr defaultRowHeight="15" x14ac:dyDescent="0.25"/>
  <cols>
    <col min="1" max="1" width="6" style="114" customWidth="1"/>
    <col min="2" max="4" width="14.140625" style="114" customWidth="1"/>
    <col min="5" max="5" width="12.28515625" style="114" customWidth="1"/>
    <col min="6" max="6" width="11.140625" style="114" customWidth="1"/>
    <col min="7" max="7" width="42.5703125" style="114" customWidth="1"/>
    <col min="8" max="8" width="21" style="84" customWidth="1"/>
    <col min="9" max="9" width="18.42578125" style="84" customWidth="1"/>
    <col min="10" max="10" width="18" style="84" customWidth="1"/>
    <col min="11" max="11" width="18.140625" style="84" customWidth="1"/>
    <col min="12" max="12" width="17.5703125" style="84" customWidth="1"/>
    <col min="13" max="16384" width="9.140625" style="114"/>
  </cols>
  <sheetData>
    <row r="1" spans="1:12" x14ac:dyDescent="0.25">
      <c r="A1" s="116" t="s">
        <v>78</v>
      </c>
    </row>
    <row r="3" spans="1:12" ht="29.25" customHeight="1" x14ac:dyDescent="0.25">
      <c r="B3" s="186" t="s">
        <v>120</v>
      </c>
      <c r="C3" s="186"/>
      <c r="D3" s="186"/>
      <c r="E3" s="186" t="s">
        <v>30</v>
      </c>
      <c r="F3" s="186"/>
      <c r="G3" s="187" t="s">
        <v>197</v>
      </c>
      <c r="H3" s="184" t="s">
        <v>198</v>
      </c>
      <c r="I3" s="184" t="s">
        <v>199</v>
      </c>
      <c r="J3" s="184" t="s">
        <v>200</v>
      </c>
      <c r="K3" s="184" t="s">
        <v>201</v>
      </c>
      <c r="L3" s="184" t="s">
        <v>202</v>
      </c>
    </row>
    <row r="4" spans="1:12" ht="126" customHeight="1" x14ac:dyDescent="0.25">
      <c r="B4" s="134" t="s">
        <v>31</v>
      </c>
      <c r="C4" s="134" t="s">
        <v>32</v>
      </c>
      <c r="D4" s="134" t="s">
        <v>33</v>
      </c>
      <c r="E4" s="117" t="s">
        <v>6</v>
      </c>
      <c r="F4" s="117" t="s">
        <v>53</v>
      </c>
      <c r="G4" s="188"/>
      <c r="H4" s="185"/>
      <c r="I4" s="185"/>
      <c r="J4" s="185"/>
      <c r="K4" s="185"/>
      <c r="L4" s="185"/>
    </row>
    <row r="5" spans="1:12" x14ac:dyDescent="0.25">
      <c r="B5" s="125"/>
      <c r="C5" s="125"/>
      <c r="D5" s="125"/>
      <c r="E5" s="117"/>
      <c r="F5" s="117"/>
      <c r="G5" s="134" t="s">
        <v>44</v>
      </c>
      <c r="H5" s="141">
        <f>+H6</f>
        <v>919866.00000000012</v>
      </c>
      <c r="I5" s="141">
        <f t="shared" ref="I5:L5" si="0">+I6</f>
        <v>956421.1</v>
      </c>
      <c r="J5" s="141">
        <f t="shared" si="0"/>
        <v>973285.21876015502</v>
      </c>
      <c r="K5" s="141">
        <f t="shared" si="0"/>
        <v>972797.01694682171</v>
      </c>
      <c r="L5" s="141">
        <f t="shared" si="0"/>
        <v>989682.24332015507</v>
      </c>
    </row>
    <row r="6" spans="1:12" x14ac:dyDescent="0.25">
      <c r="B6" s="138" t="s">
        <v>205</v>
      </c>
      <c r="C6" s="138" t="s">
        <v>205</v>
      </c>
      <c r="D6" s="138" t="s">
        <v>205</v>
      </c>
      <c r="E6" s="124">
        <v>1203</v>
      </c>
      <c r="F6" s="124"/>
      <c r="G6" s="139" t="s">
        <v>139</v>
      </c>
      <c r="H6" s="148">
        <f>+H8+H37</f>
        <v>919866.00000000012</v>
      </c>
      <c r="I6" s="148">
        <f t="shared" ref="I6:L6" si="1">+I8+I37</f>
        <v>956421.1</v>
      </c>
      <c r="J6" s="148">
        <f t="shared" si="1"/>
        <v>973285.21876015502</v>
      </c>
      <c r="K6" s="148">
        <f t="shared" si="1"/>
        <v>972797.01694682171</v>
      </c>
      <c r="L6" s="148">
        <f t="shared" si="1"/>
        <v>989682.24332015507</v>
      </c>
    </row>
    <row r="7" spans="1:12" x14ac:dyDescent="0.25">
      <c r="B7" s="138"/>
      <c r="C7" s="138"/>
      <c r="D7" s="138"/>
      <c r="E7" s="124"/>
      <c r="F7" s="124"/>
      <c r="G7" s="127" t="s">
        <v>203</v>
      </c>
      <c r="H7" s="148"/>
      <c r="I7" s="148"/>
      <c r="J7" s="148"/>
      <c r="K7" s="148"/>
      <c r="L7" s="148"/>
    </row>
    <row r="8" spans="1:12" ht="31.5" x14ac:dyDescent="0.25">
      <c r="B8" s="138"/>
      <c r="C8" s="138"/>
      <c r="D8" s="138"/>
      <c r="E8" s="124"/>
      <c r="F8" s="124">
        <v>11001</v>
      </c>
      <c r="G8" s="139" t="s">
        <v>144</v>
      </c>
      <c r="H8" s="148">
        <f>H10</f>
        <v>911392.40000000014</v>
      </c>
      <c r="I8" s="148">
        <f t="shared" ref="I8:L8" si="2">I10</f>
        <v>951728.1</v>
      </c>
      <c r="J8" s="148">
        <f t="shared" si="2"/>
        <v>950689.21876015502</v>
      </c>
      <c r="K8" s="148">
        <f t="shared" si="2"/>
        <v>961101.01694682171</v>
      </c>
      <c r="L8" s="148">
        <f t="shared" si="2"/>
        <v>977986.24332015507</v>
      </c>
    </row>
    <row r="9" spans="1:12" x14ac:dyDescent="0.25">
      <c r="B9" s="138"/>
      <c r="C9" s="138"/>
      <c r="D9" s="138"/>
      <c r="E9" s="124"/>
      <c r="F9" s="124"/>
      <c r="G9" s="127" t="s">
        <v>204</v>
      </c>
      <c r="H9" s="148"/>
      <c r="I9" s="148"/>
      <c r="J9" s="148"/>
      <c r="K9" s="148"/>
      <c r="L9" s="148"/>
    </row>
    <row r="10" spans="1:12" x14ac:dyDescent="0.25">
      <c r="B10" s="138"/>
      <c r="C10" s="138"/>
      <c r="D10" s="138"/>
      <c r="E10" s="124"/>
      <c r="F10" s="124"/>
      <c r="G10" s="139" t="s">
        <v>134</v>
      </c>
      <c r="H10" s="148">
        <f>SUM(H12:H36)</f>
        <v>911392.40000000014</v>
      </c>
      <c r="I10" s="148">
        <f t="shared" ref="I10:L10" si="3">SUM(I12:I36)</f>
        <v>951728.1</v>
      </c>
      <c r="J10" s="148">
        <f t="shared" si="3"/>
        <v>950689.21876015502</v>
      </c>
      <c r="K10" s="148">
        <f t="shared" si="3"/>
        <v>961101.01694682171</v>
      </c>
      <c r="L10" s="148">
        <f t="shared" si="3"/>
        <v>977986.24332015507</v>
      </c>
    </row>
    <row r="11" spans="1:12" ht="25.5" x14ac:dyDescent="0.25">
      <c r="B11" s="138"/>
      <c r="C11" s="138"/>
      <c r="D11" s="138"/>
      <c r="E11" s="124"/>
      <c r="F11" s="124"/>
      <c r="G11" s="127" t="s">
        <v>232</v>
      </c>
      <c r="H11" s="148"/>
      <c r="I11" s="148"/>
      <c r="J11" s="148"/>
      <c r="K11" s="148"/>
      <c r="L11" s="148"/>
    </row>
    <row r="12" spans="1:12" ht="25.5" x14ac:dyDescent="0.25">
      <c r="B12" s="138"/>
      <c r="C12" s="138"/>
      <c r="D12" s="138"/>
      <c r="E12" s="124"/>
      <c r="F12" s="124"/>
      <c r="G12" s="140" t="s">
        <v>206</v>
      </c>
      <c r="H12" s="148">
        <v>643082.5</v>
      </c>
      <c r="I12" s="148">
        <v>682789</v>
      </c>
      <c r="J12" s="148">
        <f>+'[1]2-ԸՆԴԱՄԵՆԸ ԾԱԽՍԵՐ'!$H$20</f>
        <v>681514.56912</v>
      </c>
      <c r="K12" s="148">
        <f>'[1]2-ԸՆԴԱՄԵՆԸ ԾԱԽՍԵՐ'!$L$20</f>
        <v>691353.09114666667</v>
      </c>
      <c r="L12" s="148">
        <f>+'[1]2-ԸՆԴԱՄԵՆԸ ԾԱԽՍԵՐ'!$M$20</f>
        <v>706902.32519999996</v>
      </c>
    </row>
    <row r="13" spans="1:12" ht="25.5" x14ac:dyDescent="0.25">
      <c r="B13" s="138"/>
      <c r="C13" s="138"/>
      <c r="D13" s="138"/>
      <c r="E13" s="124"/>
      <c r="F13" s="124"/>
      <c r="G13" s="140" t="s">
        <v>207</v>
      </c>
      <c r="H13" s="148">
        <v>156735.79999999999</v>
      </c>
      <c r="I13" s="148">
        <v>94911</v>
      </c>
      <c r="J13" s="148">
        <f>+'[1]2-ԸՆԴԱՄԵՆԸ ԾԱԽՍԵՐ'!$H$21</f>
        <v>94608.224786666658</v>
      </c>
      <c r="K13" s="148">
        <f>+'[1]2-ԸՆԴԱՄԵՆԸ ԾԱԽՍԵՐ'!$L$21</f>
        <v>94986.778047777771</v>
      </c>
      <c r="L13" s="148">
        <f>+'[1]2-ԸՆԴԱՄԵՆԸ ԾԱԽՍԵՐ'!$M$21</f>
        <v>95345.227386129627</v>
      </c>
    </row>
    <row r="14" spans="1:12" ht="25.5" x14ac:dyDescent="0.25">
      <c r="B14" s="138"/>
      <c r="C14" s="138"/>
      <c r="D14" s="138"/>
      <c r="E14" s="124"/>
      <c r="F14" s="124"/>
      <c r="G14" s="140" t="s">
        <v>208</v>
      </c>
      <c r="H14" s="148">
        <v>37566</v>
      </c>
      <c r="I14" s="148">
        <v>53357.3</v>
      </c>
      <c r="J14" s="148">
        <f>+'[1]2-ԸՆԴԱՄԵՆԸ ԾԱԽՍԵՐ'!$H$22</f>
        <v>53461.53793333334</v>
      </c>
      <c r="K14" s="148">
        <f>+'[1]2-ԸՆԴԱՄԵՆԸ ԾԱԽՍԵՐ'!$L$22</f>
        <v>54616.260832222215</v>
      </c>
      <c r="L14" s="148">
        <f>+'[1]2-ԸՆԴԱՄԵՆԸ ԾԱԽՍԵՐ'!$M$22</f>
        <v>55593.803813870371</v>
      </c>
    </row>
    <row r="15" spans="1:12" x14ac:dyDescent="0.25">
      <c r="B15" s="138"/>
      <c r="C15" s="138"/>
      <c r="D15" s="138"/>
      <c r="E15" s="124"/>
      <c r="F15" s="124"/>
      <c r="G15" s="140" t="s">
        <v>209</v>
      </c>
      <c r="H15" s="148">
        <v>17815.900000000001</v>
      </c>
      <c r="I15" s="148">
        <v>23047</v>
      </c>
      <c r="J15" s="148">
        <f>+'[1]2-ԸՆԴԱՄԵՆԸ ԾԱԽՍԵՐ'!$H$23</f>
        <v>23311.632660155003</v>
      </c>
      <c r="K15" s="148">
        <f>+'[1]2-ԸՆԴԱՄԵՆԸ ԾԱԽՍԵՐ'!$L$23</f>
        <v>23311.632660155003</v>
      </c>
      <c r="L15" s="148">
        <f>+'[1]2-ԸՆԴԱՄԵՆԸ ԾԱԽՍԵՐ'!$M$23</f>
        <v>23311.632660155003</v>
      </c>
    </row>
    <row r="16" spans="1:12" x14ac:dyDescent="0.25">
      <c r="B16" s="138"/>
      <c r="C16" s="138"/>
      <c r="D16" s="138"/>
      <c r="E16" s="124"/>
      <c r="F16" s="124"/>
      <c r="G16" s="140" t="s">
        <v>210</v>
      </c>
      <c r="H16" s="148">
        <v>1331.2</v>
      </c>
      <c r="I16" s="148">
        <v>1694.7</v>
      </c>
      <c r="J16" s="148">
        <f>+'[1]2-ԸՆԴԱՄԵՆԸ ԾԱԽՍԵՐ'!$H$28</f>
        <v>1719.67848</v>
      </c>
      <c r="K16" s="148">
        <f>+'[1]2-ԸՆԴԱՄԵՆԸ ԾԱԽՍԵՐ'!$L$28</f>
        <v>1719.67848</v>
      </c>
      <c r="L16" s="148">
        <f>+'[1]2-ԸՆԴԱՄԵՆԸ ԾԱԽՍԵՐ'!$M$28</f>
        <v>1719.67848</v>
      </c>
    </row>
    <row r="17" spans="2:12" x14ac:dyDescent="0.25">
      <c r="B17" s="138"/>
      <c r="C17" s="138"/>
      <c r="D17" s="138"/>
      <c r="E17" s="124"/>
      <c r="F17" s="124"/>
      <c r="G17" s="140" t="s">
        <v>212</v>
      </c>
      <c r="H17" s="148">
        <v>2893.5</v>
      </c>
      <c r="I17" s="148">
        <v>7667.7</v>
      </c>
      <c r="J17" s="148">
        <f>+'[1]2-ԸՆԴԱՄԵՆԸ ԾԱԽՍԵՐ'!$H$32</f>
        <v>8787.4</v>
      </c>
      <c r="K17" s="148">
        <f>+'[1]2-ԸՆԴԱՄԵՆԸ ԾԱԽՍԵՐ'!$L$32</f>
        <v>8787.4</v>
      </c>
      <c r="L17" s="148">
        <f>+'[1]2-ԸՆԴԱՄԵՆԸ ԾԱԽՍԵՐ'!$M$32</f>
        <v>8787.4</v>
      </c>
    </row>
    <row r="18" spans="2:12" x14ac:dyDescent="0.25">
      <c r="B18" s="138"/>
      <c r="C18" s="138"/>
      <c r="D18" s="138"/>
      <c r="E18" s="124"/>
      <c r="F18" s="124"/>
      <c r="G18" s="140" t="s">
        <v>211</v>
      </c>
      <c r="H18" s="148">
        <v>163</v>
      </c>
      <c r="I18" s="148">
        <v>360</v>
      </c>
      <c r="J18" s="148">
        <f>+'[1]2-ԸՆԴԱՄԵՆԸ ԾԱԽՍԵՐ'!$H$33</f>
        <v>240</v>
      </c>
      <c r="K18" s="148">
        <f>+'[1]2-ԸՆԴԱՄԵՆԸ ԾԱԽՍԵՐ'!$L$33</f>
        <v>240</v>
      </c>
      <c r="L18" s="148">
        <f>+'[1]2-ԸՆԴԱՄԵՆԸ ԾԱԽՍԵՐ'!$M$33</f>
        <v>240</v>
      </c>
    </row>
    <row r="19" spans="2:12" x14ac:dyDescent="0.25">
      <c r="B19" s="138"/>
      <c r="C19" s="138"/>
      <c r="D19" s="138"/>
      <c r="E19" s="124"/>
      <c r="F19" s="124"/>
      <c r="G19" s="140" t="s">
        <v>214</v>
      </c>
      <c r="H19" s="148">
        <v>20913.5</v>
      </c>
      <c r="I19" s="148">
        <v>29653.8</v>
      </c>
      <c r="J19" s="148">
        <f>+'[1]2-ԸՆԴԱՄԵՆԸ ԾԱԽՍԵՐ'!$H$38</f>
        <v>29653.81</v>
      </c>
      <c r="K19" s="148">
        <f>+'[1]2-ԸՆԴԱՄԵՆԸ ԾԱԽՍԵՐ'!$L$38</f>
        <v>29653.81</v>
      </c>
      <c r="L19" s="148">
        <f>+'[1]2-ԸՆԴԱՄԵՆԸ ԾԱԽՍԵՐ'!$M$38</f>
        <v>29653.81</v>
      </c>
    </row>
    <row r="20" spans="2:12" ht="25.5" x14ac:dyDescent="0.25">
      <c r="B20" s="138"/>
      <c r="C20" s="138"/>
      <c r="D20" s="138"/>
      <c r="E20" s="124"/>
      <c r="F20" s="124"/>
      <c r="G20" s="140" t="s">
        <v>213</v>
      </c>
      <c r="H20" s="148">
        <v>0</v>
      </c>
      <c r="I20" s="148">
        <v>1360</v>
      </c>
      <c r="J20" s="148">
        <f>+'[1]2-ԸՆԴԱՄԵՆԸ ԾԱԽՍԵՐ'!$H$39</f>
        <v>1359.9745800000001</v>
      </c>
      <c r="K20" s="148">
        <f>+'[1]2-ԸՆԴԱՄԵՆԸ ԾԱԽՍԵՐ'!$L$39</f>
        <v>1359.9745800000001</v>
      </c>
      <c r="L20" s="148">
        <f>+'[1]2-ԸՆԴԱՄԵՆԸ ԾԱԽՍԵՐ'!$M$39</f>
        <v>1359.9745800000001</v>
      </c>
    </row>
    <row r="21" spans="2:12" x14ac:dyDescent="0.25">
      <c r="B21" s="138"/>
      <c r="C21" s="138"/>
      <c r="D21" s="138"/>
      <c r="E21" s="124"/>
      <c r="F21" s="124"/>
      <c r="G21" s="140" t="s">
        <v>215</v>
      </c>
      <c r="H21" s="148">
        <v>5056.3</v>
      </c>
      <c r="I21" s="148">
        <v>5037.6000000000004</v>
      </c>
      <c r="J21" s="148">
        <f>+'[1]2-ԸՆԴԱՄԵՆԸ ԾԱԽՍԵՐ'!$H$41</f>
        <v>5977.6</v>
      </c>
      <c r="K21" s="148">
        <f>+'[1]2-ԸՆԴԱՄԵՆԸ ԾԱԽՍԵՐ'!$L$41</f>
        <v>5977.6</v>
      </c>
      <c r="L21" s="148">
        <f>+'[1]2-ԸՆԴԱՄԵՆԸ ԾԱԽՍԵՐ'!$M$41</f>
        <v>5977.6</v>
      </c>
    </row>
    <row r="22" spans="2:12" ht="25.5" x14ac:dyDescent="0.25">
      <c r="B22" s="138"/>
      <c r="C22" s="138"/>
      <c r="D22" s="138"/>
      <c r="E22" s="124"/>
      <c r="F22" s="124"/>
      <c r="G22" s="140" t="s">
        <v>216</v>
      </c>
      <c r="H22" s="148">
        <v>427</v>
      </c>
      <c r="I22" s="148">
        <v>462</v>
      </c>
      <c r="J22" s="148">
        <f>+'[1]2-ԸՆԴԱՄԵՆԸ ԾԱԽՍԵՐ'!$H$42</f>
        <v>427</v>
      </c>
      <c r="K22" s="148">
        <f>+'[1]2-ԸՆԴԱՄԵՆԸ ԾԱԽՍԵՐ'!$L$42</f>
        <v>427</v>
      </c>
      <c r="L22" s="148">
        <f>+'[1]2-ԸՆԴԱՄԵՆԸ ԾԱԽՍԵՐ'!$M$42</f>
        <v>427</v>
      </c>
    </row>
    <row r="23" spans="2:12" x14ac:dyDescent="0.25">
      <c r="B23" s="138"/>
      <c r="C23" s="138"/>
      <c r="D23" s="138"/>
      <c r="E23" s="124"/>
      <c r="F23" s="124"/>
      <c r="G23" s="140" t="s">
        <v>217</v>
      </c>
      <c r="H23" s="148">
        <v>735</v>
      </c>
      <c r="I23" s="148">
        <v>2054.6</v>
      </c>
      <c r="J23" s="148">
        <f>+'[1]2-ԸՆԴԱՄԵՆԸ ԾԱԽՍԵՐ'!$H$43</f>
        <v>2054.6</v>
      </c>
      <c r="K23" s="148">
        <f>+'[1]2-ԸՆԴԱՄԵՆԸ ԾԱԽՍԵՐ'!$L$43</f>
        <v>2054.6</v>
      </c>
      <c r="L23" s="148">
        <f>+'[1]2-ԸՆԴԱՄԵՆԸ ԾԱԽՍԵՐ'!$M$43</f>
        <v>2054.6</v>
      </c>
    </row>
    <row r="24" spans="2:12" x14ac:dyDescent="0.25">
      <c r="B24" s="138"/>
      <c r="C24" s="138"/>
      <c r="D24" s="138"/>
      <c r="E24" s="124"/>
      <c r="F24" s="124"/>
      <c r="G24" s="140" t="s">
        <v>218</v>
      </c>
      <c r="H24" s="148">
        <v>335.2</v>
      </c>
      <c r="I24" s="148">
        <v>6000</v>
      </c>
      <c r="J24" s="148">
        <f>+'[1]2-ԸՆԴԱՄԵՆԸ ԾԱԽՍԵՐ'!$H$44</f>
        <v>6000</v>
      </c>
      <c r="K24" s="148">
        <f>+'[1]2-ԸՆԴԱՄԵՆԸ ԾԱԽՍԵՐ'!$L$44</f>
        <v>6000</v>
      </c>
      <c r="L24" s="148">
        <f>+'[1]2-ԸՆԴԱՄԵՆԸ ԾԱԽՍԵՐ'!$M$44</f>
        <v>6000</v>
      </c>
    </row>
    <row r="25" spans="2:12" ht="25.5" x14ac:dyDescent="0.25">
      <c r="B25" s="138"/>
      <c r="C25" s="138"/>
      <c r="D25" s="138"/>
      <c r="E25" s="124"/>
      <c r="F25" s="124"/>
      <c r="G25" s="140" t="s">
        <v>219</v>
      </c>
      <c r="H25" s="148">
        <v>982.8</v>
      </c>
      <c r="I25" s="148">
        <v>14100</v>
      </c>
      <c r="J25" s="148">
        <f>+'[1]2-ԸՆԴԱՄԵՆԸ ԾԱԽՍԵՐ'!$H$45</f>
        <v>14100</v>
      </c>
      <c r="K25" s="148">
        <f>+'[1]2-ԸՆԴԱՄԵՆԸ ԾԱԽՍԵՐ'!$L$45</f>
        <v>14100</v>
      </c>
      <c r="L25" s="148">
        <f>+'[1]2-ԸՆԴԱՄԵՆԸ ԾԱԽՍԵՐ'!$M$45</f>
        <v>14100</v>
      </c>
    </row>
    <row r="26" spans="2:12" x14ac:dyDescent="0.25">
      <c r="B26" s="138"/>
      <c r="C26" s="138"/>
      <c r="D26" s="138"/>
      <c r="E26" s="124"/>
      <c r="F26" s="124"/>
      <c r="G26" s="140" t="s">
        <v>220</v>
      </c>
      <c r="H26" s="148">
        <v>3804.2</v>
      </c>
      <c r="I26" s="148">
        <v>500</v>
      </c>
      <c r="J26" s="148">
        <f>+'[1]2-ԸՆԴԱՄԵՆԸ ԾԱԽՍԵՐ'!$H$46</f>
        <v>500</v>
      </c>
      <c r="K26" s="148">
        <f>+'[1]2-ԸՆԴԱՄԵՆԸ ԾԱԽՍԵՐ'!$L$46</f>
        <v>500</v>
      </c>
      <c r="L26" s="148">
        <f>+'[1]2-ԸՆԴԱՄԵՆԸ ԾԱԽՍԵՐ'!$M$46</f>
        <v>500</v>
      </c>
    </row>
    <row r="27" spans="2:12" x14ac:dyDescent="0.25">
      <c r="B27" s="138"/>
      <c r="C27" s="138"/>
      <c r="D27" s="138"/>
      <c r="E27" s="124"/>
      <c r="F27" s="124"/>
      <c r="G27" s="140" t="s">
        <v>221</v>
      </c>
      <c r="H27" s="148">
        <v>228</v>
      </c>
      <c r="I27" s="148">
        <v>471</v>
      </c>
      <c r="J27" s="148">
        <f>+'[1]2-ԸՆԴԱՄԵՆԸ ԾԱԽՍԵՐ'!$H$47</f>
        <v>471</v>
      </c>
      <c r="K27" s="148">
        <f>+'[1]2-ԸՆԴԱՄԵՆԸ ԾԱԽՍԵՐ'!$L$47</f>
        <v>471</v>
      </c>
      <c r="L27" s="148">
        <f>+'[1]2-ԸՆԴԱՄԵՆԸ ԾԱԽՍԵՐ'!$M$47</f>
        <v>471</v>
      </c>
    </row>
    <row r="28" spans="2:12" x14ac:dyDescent="0.25">
      <c r="B28" s="138"/>
      <c r="C28" s="138"/>
      <c r="D28" s="138"/>
      <c r="E28" s="124"/>
      <c r="F28" s="124"/>
      <c r="G28" s="140" t="s">
        <v>222</v>
      </c>
      <c r="H28" s="148">
        <v>0</v>
      </c>
      <c r="I28" s="148">
        <v>1000</v>
      </c>
      <c r="J28" s="148">
        <f>+'[1]2-ԸՆԴԱՄԵՆԸ ԾԱԽՍԵՐ'!$H$48</f>
        <v>1000</v>
      </c>
      <c r="K28" s="148">
        <f>+'[1]2-ԸՆԴԱՄԵՆԸ ԾԱԽՍԵՐ'!$L$48</f>
        <v>1000</v>
      </c>
      <c r="L28" s="148">
        <f>+'[1]2-ԸՆԴԱՄԵՆԸ ԾԱԽՍԵՐ'!$M$48</f>
        <v>1000</v>
      </c>
    </row>
    <row r="29" spans="2:12" ht="25.5" x14ac:dyDescent="0.25">
      <c r="B29" s="138"/>
      <c r="C29" s="138"/>
      <c r="D29" s="138"/>
      <c r="E29" s="124"/>
      <c r="F29" s="124"/>
      <c r="G29" s="140" t="s">
        <v>223</v>
      </c>
      <c r="H29" s="148">
        <v>2804.2</v>
      </c>
      <c r="I29" s="148">
        <v>4581.8</v>
      </c>
      <c r="J29" s="148">
        <f>+'[1]2-ԸՆԴԱՄԵՆԸ ԾԱԽՍԵՐ'!$H$49</f>
        <v>4581.8</v>
      </c>
      <c r="K29" s="148">
        <f>+'[1]2-ԸՆԴԱՄԵՆԸ ԾԱԽՍԵՐ'!$L$49</f>
        <v>4581.8</v>
      </c>
      <c r="L29" s="148">
        <f>+'[1]2-ԸՆԴԱՄԵՆԸ ԾԱԽՍԵՐ'!$M$49</f>
        <v>4581.8</v>
      </c>
    </row>
    <row r="30" spans="2:12" ht="25.5" x14ac:dyDescent="0.25">
      <c r="B30" s="138"/>
      <c r="C30" s="138"/>
      <c r="D30" s="138"/>
      <c r="E30" s="124"/>
      <c r="F30" s="124"/>
      <c r="G30" s="140" t="s">
        <v>224</v>
      </c>
      <c r="H30" s="148">
        <v>5152.3999999999996</v>
      </c>
      <c r="I30" s="148">
        <v>3901</v>
      </c>
      <c r="J30" s="148">
        <f>+'[1]2-ԸՆԴԱՄԵՆԸ ԾԱԽՍԵՐ'!$H$50</f>
        <v>3901</v>
      </c>
      <c r="K30" s="148">
        <f>+'[1]2-ԸՆԴԱՄԵՆԸ ԾԱԽՍԵՐ'!$L$50</f>
        <v>3901</v>
      </c>
      <c r="L30" s="148">
        <f>+'[1]2-ԸՆԴԱՄԵՆԸ ԾԱԽՍԵՐ'!$M$50</f>
        <v>3901</v>
      </c>
    </row>
    <row r="31" spans="2:12" x14ac:dyDescent="0.25">
      <c r="B31" s="138"/>
      <c r="C31" s="138"/>
      <c r="D31" s="138"/>
      <c r="E31" s="124"/>
      <c r="F31" s="124"/>
      <c r="G31" s="140" t="s">
        <v>225</v>
      </c>
      <c r="H31" s="148">
        <v>2949.3</v>
      </c>
      <c r="I31" s="148">
        <v>3991</v>
      </c>
      <c r="J31" s="148">
        <f>+'[1]2-ԸՆԴԱՄԵՆԸ ԾԱԽՍԵՐ'!$H$54</f>
        <v>4441.58</v>
      </c>
      <c r="K31" s="148">
        <f>+'[1]2-ԸՆԴԱՄԵՆԸ ԾԱԽՍԵՐ'!$L$54</f>
        <v>4441.58</v>
      </c>
      <c r="L31" s="148">
        <f>+'[1]2-ԸՆԴԱՄԵՆԸ ԾԱԽՍԵՐ'!$M$54</f>
        <v>4441.58</v>
      </c>
    </row>
    <row r="32" spans="2:12" x14ac:dyDescent="0.25">
      <c r="B32" s="138"/>
      <c r="C32" s="138"/>
      <c r="D32" s="138"/>
      <c r="E32" s="124"/>
      <c r="F32" s="124"/>
      <c r="G32" s="140" t="s">
        <v>226</v>
      </c>
      <c r="H32" s="148">
        <v>0</v>
      </c>
      <c r="I32" s="148">
        <v>725</v>
      </c>
      <c r="J32" s="148">
        <f>+'[1]2-ԸՆԴԱՄԵՆԸ ԾԱԽՍԵՐ'!$H$58</f>
        <v>725</v>
      </c>
      <c r="K32" s="148">
        <f>+'[1]2-ԸՆԴԱՄԵՆԸ ԾԱԽՍԵՐ'!$L$58</f>
        <v>725</v>
      </c>
      <c r="L32" s="148">
        <f>+'[1]2-ԸՆԴԱՄԵՆԸ ԾԱԽՍԵՐ'!$M$58</f>
        <v>725</v>
      </c>
    </row>
    <row r="33" spans="1:12" x14ac:dyDescent="0.25">
      <c r="B33" s="138"/>
      <c r="C33" s="138"/>
      <c r="D33" s="138"/>
      <c r="E33" s="124"/>
      <c r="F33" s="124"/>
      <c r="G33" s="140" t="s">
        <v>227</v>
      </c>
      <c r="H33" s="148">
        <v>5271.8</v>
      </c>
      <c r="I33" s="148">
        <v>8435</v>
      </c>
      <c r="J33" s="148">
        <f>+'[1]2-ԸՆԴԱՄԵՆԸ ԾԱԽՍԵՐ'!$H$59</f>
        <v>4868.1480000000001</v>
      </c>
      <c r="K33" s="148">
        <f>+'[1]2-ԸՆԴԱՄԵՆԸ ԾԱԽՍԵՐ'!$L$59</f>
        <v>4868.1480000000001</v>
      </c>
      <c r="L33" s="148">
        <f>+'[1]2-ԸՆԴԱՄԵՆԸ ԾԱԽՍԵՐ'!$M$59</f>
        <v>4868.1480000000001</v>
      </c>
    </row>
    <row r="34" spans="1:12" x14ac:dyDescent="0.25">
      <c r="B34" s="138"/>
      <c r="C34" s="138"/>
      <c r="D34" s="138"/>
      <c r="E34" s="124"/>
      <c r="F34" s="124"/>
      <c r="G34" s="140" t="s">
        <v>228</v>
      </c>
      <c r="H34" s="148">
        <v>1656.9</v>
      </c>
      <c r="I34" s="148">
        <v>1292.5999999999999</v>
      </c>
      <c r="J34" s="148">
        <f>+'[1]2-ԸՆԴԱՄԵՆԸ ԾԱԽՍԵՐ'!$H$61</f>
        <v>1721.588</v>
      </c>
      <c r="K34" s="148">
        <f>+'[1]2-ԸՆԴԱՄԵՆԸ ԾԱԽՍԵՐ'!$L$61</f>
        <v>1721.588</v>
      </c>
      <c r="L34" s="148">
        <f>+'[1]2-ԸՆԴԱՄԵՆԸ ԾԱԽՍԵՐ'!$M$61</f>
        <v>1721.588</v>
      </c>
    </row>
    <row r="35" spans="1:12" x14ac:dyDescent="0.25">
      <c r="B35" s="138"/>
      <c r="C35" s="138"/>
      <c r="D35" s="138"/>
      <c r="E35" s="124"/>
      <c r="F35" s="124"/>
      <c r="G35" s="140" t="s">
        <v>229</v>
      </c>
      <c r="H35" s="148">
        <v>144</v>
      </c>
      <c r="I35" s="148">
        <v>3000</v>
      </c>
      <c r="J35" s="148">
        <f>+'[1]2-ԸՆԴԱՄԵՆԸ ԾԱԽՍԵՐ'!$H$62</f>
        <v>3000</v>
      </c>
      <c r="K35" s="148">
        <f>+'[1]2-ԸՆԴԱՄԵՆԸ ԾԱԽՍԵՐ'!$L$62</f>
        <v>3000</v>
      </c>
      <c r="L35" s="148">
        <f>+'[1]2-ԸՆԴԱՄԵՆԸ ԾԱԽՍԵՐ'!$M$62</f>
        <v>3000</v>
      </c>
    </row>
    <row r="36" spans="1:12" x14ac:dyDescent="0.25">
      <c r="B36" s="138"/>
      <c r="C36" s="138"/>
      <c r="D36" s="138"/>
      <c r="E36" s="124"/>
      <c r="F36" s="124"/>
      <c r="G36" s="140" t="s">
        <v>230</v>
      </c>
      <c r="H36" s="148">
        <v>1343.9</v>
      </c>
      <c r="I36" s="148">
        <v>1336</v>
      </c>
      <c r="J36" s="148">
        <f>+'[1]2-ԸՆԴԱՄԵՆԸ ԾԱԽՍԵՐ'!$H$71</f>
        <v>2263.0752000000002</v>
      </c>
      <c r="K36" s="148">
        <f>+'[1]2-ԸՆԴԱՄԵՆԸ ԾԱԽՍԵՐ'!$L$71</f>
        <v>1303.0752</v>
      </c>
      <c r="L36" s="148">
        <f>+'[1]2-ԸՆԴԱՄԵՆԸ ԾԱԽՍԵՐ'!$M$71</f>
        <v>1303.0752</v>
      </c>
    </row>
    <row r="37" spans="1:12" ht="21" x14ac:dyDescent="0.25">
      <c r="B37" s="138"/>
      <c r="C37" s="138"/>
      <c r="D37" s="138"/>
      <c r="E37" s="124"/>
      <c r="F37" s="124">
        <v>31001</v>
      </c>
      <c r="G37" s="139" t="s">
        <v>147</v>
      </c>
      <c r="H37" s="148">
        <f>SUM(H41)</f>
        <v>8473.6</v>
      </c>
      <c r="I37" s="148">
        <f t="shared" ref="I37:L37" si="4">SUM(I41)</f>
        <v>4693</v>
      </c>
      <c r="J37" s="148">
        <f t="shared" si="4"/>
        <v>22596</v>
      </c>
      <c r="K37" s="148">
        <f t="shared" si="4"/>
        <v>11696</v>
      </c>
      <c r="L37" s="148">
        <f t="shared" si="4"/>
        <v>11696</v>
      </c>
    </row>
    <row r="38" spans="1:12" x14ac:dyDescent="0.25">
      <c r="B38" s="138"/>
      <c r="C38" s="138"/>
      <c r="D38" s="138"/>
      <c r="E38" s="124"/>
      <c r="F38" s="124"/>
      <c r="G38" s="127" t="s">
        <v>204</v>
      </c>
      <c r="H38" s="148"/>
      <c r="I38" s="148"/>
      <c r="J38" s="148"/>
      <c r="K38" s="148"/>
      <c r="L38" s="148"/>
    </row>
    <row r="39" spans="1:12" x14ac:dyDescent="0.25">
      <c r="B39" s="138"/>
      <c r="C39" s="138"/>
      <c r="D39" s="138"/>
      <c r="E39" s="124"/>
      <c r="F39" s="124"/>
      <c r="G39" s="139" t="s">
        <v>134</v>
      </c>
      <c r="H39" s="148">
        <f>H41</f>
        <v>8473.6</v>
      </c>
      <c r="I39" s="148">
        <f>I41</f>
        <v>4693</v>
      </c>
      <c r="J39" s="148">
        <f>J41</f>
        <v>22596</v>
      </c>
      <c r="K39" s="148">
        <f>K41</f>
        <v>11696</v>
      </c>
      <c r="L39" s="148">
        <f>L41</f>
        <v>11696</v>
      </c>
    </row>
    <row r="40" spans="1:12" ht="29.25" customHeight="1" x14ac:dyDescent="0.25">
      <c r="B40" s="138"/>
      <c r="C40" s="138"/>
      <c r="D40" s="138"/>
      <c r="E40" s="124"/>
      <c r="F40" s="124"/>
      <c r="G40" s="127" t="s">
        <v>232</v>
      </c>
      <c r="H40" s="148"/>
      <c r="I40" s="148"/>
      <c r="J40" s="148"/>
      <c r="K40" s="148"/>
      <c r="L40" s="148"/>
    </row>
    <row r="41" spans="1:12" x14ac:dyDescent="0.25">
      <c r="B41" s="138"/>
      <c r="C41" s="138"/>
      <c r="D41" s="138"/>
      <c r="E41" s="124"/>
      <c r="F41" s="124"/>
      <c r="G41" s="140" t="s">
        <v>231</v>
      </c>
      <c r="H41" s="148">
        <v>8473.6</v>
      </c>
      <c r="I41" s="148">
        <v>4693</v>
      </c>
      <c r="J41" s="148">
        <f>+'[1]2-ԸՆԴԱՄԵՆԸ ԾԱԽՍԵՐ'!$H$84</f>
        <v>22596</v>
      </c>
      <c r="K41" s="148">
        <f>+'[1]2-ԸՆԴԱՄԵՆԸ ԾԱԽՍԵՐ'!$L$84</f>
        <v>11696</v>
      </c>
      <c r="L41" s="148">
        <f>+'[1]2-ԸՆԴԱՄԵՆԸ ԾԱԽՍԵՐ'!$M$84</f>
        <v>11696</v>
      </c>
    </row>
    <row r="42" spans="1:12" x14ac:dyDescent="0.25">
      <c r="B42" s="126" t="s">
        <v>74</v>
      </c>
      <c r="C42" s="126" t="s">
        <v>74</v>
      </c>
      <c r="D42" s="126" t="s">
        <v>74</v>
      </c>
      <c r="E42" s="126" t="s">
        <v>74</v>
      </c>
      <c r="F42" s="126" t="s">
        <v>74</v>
      </c>
      <c r="G42" s="135" t="s">
        <v>84</v>
      </c>
      <c r="H42" s="87">
        <f>SUM(H12:H36)+H41</f>
        <v>919866.00000000012</v>
      </c>
      <c r="I42" s="87">
        <f>SUM(I12:I36)+I41</f>
        <v>956421.1</v>
      </c>
      <c r="J42" s="87">
        <f>SUM(J12:J36)+J41</f>
        <v>973285.21876015502</v>
      </c>
      <c r="K42" s="87">
        <f t="shared" ref="K42:L42" si="5">SUM(K12:K36)+K41</f>
        <v>972797.01694682171</v>
      </c>
      <c r="L42" s="87">
        <f t="shared" si="5"/>
        <v>989682.24332015507</v>
      </c>
    </row>
    <row r="43" spans="1:12" x14ac:dyDescent="0.25">
      <c r="A43" s="115"/>
    </row>
    <row r="46" spans="1:12" x14ac:dyDescent="0.25">
      <c r="E46" s="136"/>
    </row>
  </sheetData>
  <mergeCells count="8">
    <mergeCell ref="K3:K4"/>
    <mergeCell ref="L3:L4"/>
    <mergeCell ref="B3:D3"/>
    <mergeCell ref="E3:F3"/>
    <mergeCell ref="G3:G4"/>
    <mergeCell ref="H3:H4"/>
    <mergeCell ref="I3:I4"/>
    <mergeCell ref="J3:J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G24" sqref="G24"/>
    </sheetView>
  </sheetViews>
  <sheetFormatPr defaultRowHeight="15" x14ac:dyDescent="0.25"/>
  <cols>
    <col min="1" max="1" width="8.85546875" customWidth="1"/>
    <col min="2" max="2" width="40.28515625" customWidth="1"/>
    <col min="3" max="3" width="18.7109375" customWidth="1"/>
    <col min="4" max="4" width="15.5703125" customWidth="1"/>
    <col min="5" max="5" width="12.140625" customWidth="1"/>
    <col min="6" max="6" width="13.42578125" customWidth="1"/>
    <col min="7" max="7" width="12.5703125" customWidth="1"/>
  </cols>
  <sheetData>
    <row r="1" spans="1:7" ht="17.25" customHeight="1" x14ac:dyDescent="0.25">
      <c r="A1" s="4" t="s">
        <v>81</v>
      </c>
      <c r="B1" s="4"/>
      <c r="C1" s="4"/>
      <c r="D1" s="4"/>
      <c r="E1" s="4"/>
      <c r="F1" s="4"/>
    </row>
    <row r="3" spans="1:7" x14ac:dyDescent="0.25">
      <c r="B3" s="189" t="s">
        <v>37</v>
      </c>
      <c r="C3" s="189" t="s">
        <v>38</v>
      </c>
      <c r="D3" s="189" t="s">
        <v>39</v>
      </c>
      <c r="E3" s="189" t="s">
        <v>80</v>
      </c>
      <c r="F3" s="189"/>
      <c r="G3" s="189"/>
    </row>
    <row r="4" spans="1:7" ht="21" customHeight="1" x14ac:dyDescent="0.25">
      <c r="B4" s="189"/>
      <c r="C4" s="189"/>
      <c r="D4" s="189"/>
      <c r="E4" s="44" t="s">
        <v>41</v>
      </c>
      <c r="F4" s="44" t="s">
        <v>42</v>
      </c>
      <c r="G4" s="44" t="s">
        <v>43</v>
      </c>
    </row>
    <row r="5" spans="1:7" x14ac:dyDescent="0.25">
      <c r="B5" s="51" t="s">
        <v>44</v>
      </c>
      <c r="C5" s="47">
        <f>C6+C9</f>
        <v>0</v>
      </c>
      <c r="D5" s="47">
        <f t="shared" ref="D5:G5" si="0">D6+D9</f>
        <v>0</v>
      </c>
      <c r="E5" s="47">
        <f t="shared" si="0"/>
        <v>0</v>
      </c>
      <c r="F5" s="47">
        <f t="shared" si="0"/>
        <v>0</v>
      </c>
      <c r="G5" s="47">
        <f t="shared" si="0"/>
        <v>0</v>
      </c>
    </row>
    <row r="6" spans="1:7" ht="25.5" x14ac:dyDescent="0.25">
      <c r="B6" s="49" t="s">
        <v>45</v>
      </c>
      <c r="C6" s="47">
        <f>SUM(C7:C8)</f>
        <v>0</v>
      </c>
      <c r="D6" s="47">
        <f t="shared" ref="D6:G6" si="1">SUM(D7:D8)</f>
        <v>0</v>
      </c>
      <c r="E6" s="47">
        <f t="shared" si="1"/>
        <v>0</v>
      </c>
      <c r="F6" s="47">
        <f t="shared" si="1"/>
        <v>0</v>
      </c>
      <c r="G6" s="47">
        <f t="shared" si="1"/>
        <v>0</v>
      </c>
    </row>
    <row r="7" spans="1:7" x14ac:dyDescent="0.25">
      <c r="B7" s="43"/>
      <c r="C7" s="48"/>
      <c r="D7" s="48"/>
      <c r="E7" s="48"/>
      <c r="F7" s="48"/>
      <c r="G7" s="48"/>
    </row>
    <row r="8" spans="1:7" x14ac:dyDescent="0.25">
      <c r="B8" s="43"/>
      <c r="C8" s="48"/>
      <c r="D8" s="48"/>
      <c r="E8" s="48"/>
      <c r="F8" s="48"/>
      <c r="G8" s="48"/>
    </row>
    <row r="9" spans="1:7" x14ac:dyDescent="0.25">
      <c r="B9" s="49" t="s">
        <v>121</v>
      </c>
      <c r="C9" s="47">
        <f>SUM(C10:C11)</f>
        <v>0</v>
      </c>
      <c r="D9" s="47">
        <f t="shared" ref="D9:G9" si="2">SUM(D10:D11)</f>
        <v>0</v>
      </c>
      <c r="E9" s="47">
        <f t="shared" si="2"/>
        <v>0</v>
      </c>
      <c r="F9" s="47">
        <f t="shared" si="2"/>
        <v>0</v>
      </c>
      <c r="G9" s="47">
        <f t="shared" si="2"/>
        <v>0</v>
      </c>
    </row>
    <row r="10" spans="1:7" x14ac:dyDescent="0.25">
      <c r="B10" s="50"/>
      <c r="C10" s="48"/>
      <c r="D10" s="48"/>
      <c r="E10" s="48"/>
      <c r="F10" s="48"/>
      <c r="G10" s="48"/>
    </row>
    <row r="11" spans="1:7" x14ac:dyDescent="0.25">
      <c r="B11" s="48"/>
      <c r="C11" s="48"/>
      <c r="D11" s="48"/>
      <c r="E11" s="48"/>
      <c r="F11" s="48"/>
      <c r="G11" s="48"/>
    </row>
    <row r="12" spans="1:7" x14ac:dyDescent="0.25">
      <c r="B12" s="190"/>
      <c r="C12" s="190"/>
      <c r="D12" s="190"/>
      <c r="E12" s="190"/>
      <c r="F12" s="190"/>
      <c r="G12" s="190"/>
    </row>
    <row r="13" spans="1:7" x14ac:dyDescent="0.25">
      <c r="A13" s="52"/>
      <c r="C13" s="46"/>
      <c r="D13" s="46"/>
      <c r="E13" s="46"/>
      <c r="F13" s="46"/>
      <c r="G13" s="46"/>
    </row>
  </sheetData>
  <mergeCells count="5">
    <mergeCell ref="B3:B4"/>
    <mergeCell ref="C3:C4"/>
    <mergeCell ref="D3:D4"/>
    <mergeCell ref="E3:G3"/>
    <mergeCell ref="B12:G12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3"/>
  <sheetViews>
    <sheetView workbookViewId="0">
      <selection activeCell="E27" sqref="E27"/>
    </sheetView>
  </sheetViews>
  <sheetFormatPr defaultRowHeight="15" x14ac:dyDescent="0.25"/>
  <cols>
    <col min="2" max="2" width="10.7109375" customWidth="1"/>
    <col min="3" max="3" width="12.7109375" customWidth="1"/>
    <col min="4" max="4" width="26.28515625" customWidth="1"/>
    <col min="5" max="5" width="21.5703125" customWidth="1"/>
    <col min="6" max="6" width="25.85546875" customWidth="1"/>
    <col min="7" max="7" width="5.7109375" bestFit="1" customWidth="1"/>
    <col min="8" max="8" width="6" customWidth="1"/>
    <col min="9" max="9" width="5.28515625" customWidth="1"/>
    <col min="10" max="10" width="5.140625" customWidth="1"/>
    <col min="11" max="11" width="5.7109375" customWidth="1"/>
    <col min="12" max="12" width="7.7109375" customWidth="1"/>
    <col min="13" max="13" width="4.85546875" customWidth="1"/>
    <col min="14" max="14" width="5.5703125" customWidth="1"/>
    <col min="15" max="15" width="7" customWidth="1"/>
    <col min="16" max="17" width="5.5703125" customWidth="1"/>
    <col min="18" max="18" width="7" customWidth="1"/>
    <col min="19" max="19" width="5.140625" customWidth="1"/>
    <col min="20" max="20" width="4.85546875" customWidth="1"/>
    <col min="21" max="21" width="8.85546875" customWidth="1"/>
    <col min="22" max="22" width="5.85546875" customWidth="1"/>
    <col min="23" max="23" width="6.140625" customWidth="1"/>
    <col min="24" max="24" width="6.5703125" customWidth="1"/>
    <col min="25" max="25" width="7.42578125" customWidth="1"/>
    <col min="26" max="26" width="6.7109375" customWidth="1"/>
    <col min="27" max="27" width="7.7109375" customWidth="1"/>
    <col min="28" max="28" width="6.28515625" customWidth="1"/>
    <col min="29" max="29" width="6.140625" customWidth="1"/>
    <col min="30" max="48" width="7.140625" customWidth="1"/>
    <col min="49" max="49" width="10.7109375" customWidth="1"/>
    <col min="50" max="50" width="11.5703125" customWidth="1"/>
    <col min="51" max="51" width="11" customWidth="1"/>
    <col min="57" max="57" width="6.42578125" hidden="1" customWidth="1"/>
    <col min="58" max="58" width="3" hidden="1" customWidth="1"/>
    <col min="59" max="59" width="9.140625" hidden="1" customWidth="1"/>
  </cols>
  <sheetData>
    <row r="1" spans="1:57" ht="17.25" x14ac:dyDescent="0.25">
      <c r="A1" s="4" t="s">
        <v>89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BE1" t="s">
        <v>85</v>
      </c>
    </row>
    <row r="2" spans="1:57" ht="17.25" x14ac:dyDescent="0.25">
      <c r="A2" s="4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BE2" t="s">
        <v>86</v>
      </c>
    </row>
    <row r="3" spans="1:57" ht="17.25" x14ac:dyDescent="0.25">
      <c r="A3" s="4" t="s">
        <v>123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BE3" t="s">
        <v>87</v>
      </c>
    </row>
    <row r="4" spans="1:57" ht="15.75" thickBot="1" x14ac:dyDescent="0.3"/>
    <row r="5" spans="1:57" ht="15" customHeight="1" x14ac:dyDescent="0.25">
      <c r="B5" s="197" t="s">
        <v>30</v>
      </c>
      <c r="C5" s="193"/>
      <c r="D5" s="193" t="s">
        <v>88</v>
      </c>
      <c r="E5" s="193" t="s">
        <v>73</v>
      </c>
      <c r="F5" s="193" t="s">
        <v>122</v>
      </c>
      <c r="G5" s="193" t="s">
        <v>48</v>
      </c>
      <c r="H5" s="193"/>
      <c r="I5" s="193"/>
      <c r="J5" s="193" t="s">
        <v>49</v>
      </c>
      <c r="K5" s="193"/>
      <c r="L5" s="193"/>
      <c r="M5" s="193" t="s">
        <v>91</v>
      </c>
      <c r="N5" s="193"/>
      <c r="O5" s="193"/>
      <c r="P5" s="193" t="s">
        <v>90</v>
      </c>
      <c r="Q5" s="193"/>
      <c r="R5" s="193"/>
      <c r="S5" s="193" t="s">
        <v>50</v>
      </c>
      <c r="T5" s="193"/>
      <c r="U5" s="193"/>
      <c r="V5" s="193" t="s">
        <v>40</v>
      </c>
      <c r="W5" s="193"/>
      <c r="X5" s="193"/>
      <c r="Y5" s="193"/>
      <c r="Z5" s="193"/>
      <c r="AA5" s="193"/>
      <c r="AB5" s="193"/>
      <c r="AC5" s="193"/>
      <c r="AD5" s="196"/>
      <c r="AE5" s="208" t="s">
        <v>69</v>
      </c>
      <c r="AF5" s="209"/>
      <c r="AG5" s="209"/>
      <c r="AH5" s="209" t="s">
        <v>63</v>
      </c>
      <c r="AI5" s="209"/>
      <c r="AJ5" s="209"/>
      <c r="AK5" s="209"/>
      <c r="AL5" s="209"/>
      <c r="AM5" s="209"/>
      <c r="AN5" s="209"/>
      <c r="AO5" s="209"/>
      <c r="AP5" s="209"/>
      <c r="AQ5" s="209"/>
      <c r="AR5" s="209"/>
      <c r="AS5" s="209"/>
      <c r="AT5" s="209"/>
      <c r="AU5" s="209"/>
      <c r="AV5" s="211"/>
      <c r="AW5" s="202" t="s">
        <v>56</v>
      </c>
      <c r="AX5" s="204" t="s">
        <v>57</v>
      </c>
      <c r="AY5" s="199" t="s">
        <v>92</v>
      </c>
    </row>
    <row r="6" spans="1:57" ht="23.25" customHeight="1" x14ac:dyDescent="0.25">
      <c r="B6" s="198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 t="s">
        <v>20</v>
      </c>
      <c r="W6" s="186"/>
      <c r="X6" s="186"/>
      <c r="Y6" s="186" t="s">
        <v>25</v>
      </c>
      <c r="Z6" s="186"/>
      <c r="AA6" s="186"/>
      <c r="AB6" s="186" t="s">
        <v>29</v>
      </c>
      <c r="AC6" s="186"/>
      <c r="AD6" s="201"/>
      <c r="AE6" s="210"/>
      <c r="AF6" s="206"/>
      <c r="AG6" s="206"/>
      <c r="AH6" s="206" t="s">
        <v>58</v>
      </c>
      <c r="AI6" s="206"/>
      <c r="AJ6" s="206"/>
      <c r="AK6" s="206" t="s">
        <v>59</v>
      </c>
      <c r="AL6" s="206"/>
      <c r="AM6" s="206"/>
      <c r="AN6" s="206" t="s">
        <v>60</v>
      </c>
      <c r="AO6" s="206"/>
      <c r="AP6" s="206"/>
      <c r="AQ6" s="206" t="s">
        <v>61</v>
      </c>
      <c r="AR6" s="206"/>
      <c r="AS6" s="206"/>
      <c r="AT6" s="206" t="s">
        <v>62</v>
      </c>
      <c r="AU6" s="206"/>
      <c r="AV6" s="207"/>
      <c r="AW6" s="203"/>
      <c r="AX6" s="205"/>
      <c r="AY6" s="200"/>
    </row>
    <row r="7" spans="1:57" ht="126" customHeight="1" x14ac:dyDescent="0.25">
      <c r="B7" s="74" t="s">
        <v>6</v>
      </c>
      <c r="C7" s="53" t="s">
        <v>53</v>
      </c>
      <c r="D7" s="186"/>
      <c r="E7" s="186"/>
      <c r="F7" s="186"/>
      <c r="G7" s="59" t="s">
        <v>34</v>
      </c>
      <c r="H7" s="59" t="s">
        <v>46</v>
      </c>
      <c r="I7" s="59" t="s">
        <v>47</v>
      </c>
      <c r="J7" s="59" t="s">
        <v>34</v>
      </c>
      <c r="K7" s="59" t="s">
        <v>46</v>
      </c>
      <c r="L7" s="59" t="s">
        <v>47</v>
      </c>
      <c r="M7" s="59" t="s">
        <v>34</v>
      </c>
      <c r="N7" s="59" t="s">
        <v>46</v>
      </c>
      <c r="O7" s="59" t="s">
        <v>47</v>
      </c>
      <c r="P7" s="59" t="s">
        <v>34</v>
      </c>
      <c r="Q7" s="59" t="s">
        <v>46</v>
      </c>
      <c r="R7" s="59" t="s">
        <v>47</v>
      </c>
      <c r="S7" s="59" t="s">
        <v>34</v>
      </c>
      <c r="T7" s="59" t="s">
        <v>46</v>
      </c>
      <c r="U7" s="59" t="s">
        <v>47</v>
      </c>
      <c r="V7" s="59" t="s">
        <v>34</v>
      </c>
      <c r="W7" s="59" t="s">
        <v>46</v>
      </c>
      <c r="X7" s="59" t="s">
        <v>47</v>
      </c>
      <c r="Y7" s="59" t="s">
        <v>34</v>
      </c>
      <c r="Z7" s="59" t="s">
        <v>46</v>
      </c>
      <c r="AA7" s="59" t="s">
        <v>47</v>
      </c>
      <c r="AB7" s="59" t="s">
        <v>34</v>
      </c>
      <c r="AC7" s="59" t="s">
        <v>46</v>
      </c>
      <c r="AD7" s="75" t="s">
        <v>47</v>
      </c>
      <c r="AE7" s="65" t="s">
        <v>34</v>
      </c>
      <c r="AF7" s="64" t="s">
        <v>46</v>
      </c>
      <c r="AG7" s="64" t="s">
        <v>47</v>
      </c>
      <c r="AH7" s="64" t="s">
        <v>34</v>
      </c>
      <c r="AI7" s="64" t="s">
        <v>46</v>
      </c>
      <c r="AJ7" s="64" t="s">
        <v>47</v>
      </c>
      <c r="AK7" s="64" t="s">
        <v>34</v>
      </c>
      <c r="AL7" s="64" t="s">
        <v>46</v>
      </c>
      <c r="AM7" s="64" t="s">
        <v>47</v>
      </c>
      <c r="AN7" s="64" t="s">
        <v>34</v>
      </c>
      <c r="AO7" s="64" t="s">
        <v>46</v>
      </c>
      <c r="AP7" s="64" t="s">
        <v>47</v>
      </c>
      <c r="AQ7" s="64" t="s">
        <v>34</v>
      </c>
      <c r="AR7" s="64" t="s">
        <v>46</v>
      </c>
      <c r="AS7" s="64" t="s">
        <v>47</v>
      </c>
      <c r="AT7" s="64" t="s">
        <v>34</v>
      </c>
      <c r="AU7" s="64" t="s">
        <v>46</v>
      </c>
      <c r="AV7" s="66" t="s">
        <v>47</v>
      </c>
      <c r="AW7" s="203"/>
      <c r="AX7" s="205"/>
      <c r="AY7" s="200"/>
    </row>
    <row r="8" spans="1:57" x14ac:dyDescent="0.25">
      <c r="B8" s="76"/>
      <c r="C8" s="42"/>
      <c r="D8" s="42"/>
      <c r="E8" s="61"/>
      <c r="F8" s="42"/>
      <c r="G8" s="56">
        <f>H8+I8</f>
        <v>0</v>
      </c>
      <c r="H8" s="54"/>
      <c r="I8" s="54"/>
      <c r="J8" s="56">
        <f>K8+L8</f>
        <v>0</v>
      </c>
      <c r="K8" s="54"/>
      <c r="L8" s="54"/>
      <c r="M8" s="56">
        <f>N8+O8</f>
        <v>0</v>
      </c>
      <c r="N8" s="54"/>
      <c r="O8" s="54"/>
      <c r="P8" s="56">
        <f>Q8+R8</f>
        <v>0</v>
      </c>
      <c r="Q8" s="54"/>
      <c r="R8" s="54"/>
      <c r="S8" s="56">
        <f>T8+U8</f>
        <v>0</v>
      </c>
      <c r="T8" s="54"/>
      <c r="U8" s="54"/>
      <c r="V8" s="56">
        <f>W8+X8</f>
        <v>0</v>
      </c>
      <c r="W8" s="54"/>
      <c r="X8" s="54"/>
      <c r="Y8" s="56">
        <f>Z8+AA8</f>
        <v>0</v>
      </c>
      <c r="Z8" s="54"/>
      <c r="AA8" s="54"/>
      <c r="AB8" s="56">
        <f>AC8+AD8</f>
        <v>0</v>
      </c>
      <c r="AC8" s="54"/>
      <c r="AD8" s="68"/>
      <c r="AE8" s="67">
        <f>AF8+AG8</f>
        <v>0</v>
      </c>
      <c r="AF8" s="54"/>
      <c r="AG8" s="54"/>
      <c r="AH8" s="56">
        <f>AI8+AJ8</f>
        <v>0</v>
      </c>
      <c r="AI8" s="54"/>
      <c r="AJ8" s="54"/>
      <c r="AK8" s="56">
        <f>AL8+AM8</f>
        <v>0</v>
      </c>
      <c r="AL8" s="54"/>
      <c r="AM8" s="54"/>
      <c r="AN8" s="56">
        <f>AO8+AP8</f>
        <v>0</v>
      </c>
      <c r="AO8" s="54"/>
      <c r="AP8" s="54"/>
      <c r="AQ8" s="56">
        <f>AR8+AS8</f>
        <v>0</v>
      </c>
      <c r="AR8" s="54"/>
      <c r="AS8" s="54"/>
      <c r="AT8" s="56">
        <f>AU8+AV8</f>
        <v>0</v>
      </c>
      <c r="AU8" s="54"/>
      <c r="AV8" s="68"/>
      <c r="AW8" s="73"/>
      <c r="AX8" s="54"/>
      <c r="AY8" s="68"/>
    </row>
    <row r="9" spans="1:57" x14ac:dyDescent="0.25">
      <c r="B9" s="76"/>
      <c r="C9" s="42"/>
      <c r="D9" s="42"/>
      <c r="E9" s="61"/>
      <c r="F9" s="42"/>
      <c r="G9" s="56">
        <f t="shared" ref="G9:G14" si="0">H9+I9</f>
        <v>0</v>
      </c>
      <c r="H9" s="54"/>
      <c r="I9" s="54"/>
      <c r="J9" s="56">
        <f t="shared" ref="J9:J13" si="1">K9+L9</f>
        <v>0</v>
      </c>
      <c r="K9" s="54"/>
      <c r="L9" s="54"/>
      <c r="M9" s="56">
        <f t="shared" ref="M9:M13" si="2">N9+O9</f>
        <v>0</v>
      </c>
      <c r="N9" s="54"/>
      <c r="O9" s="54"/>
      <c r="P9" s="56">
        <f t="shared" ref="P9:P14" si="3">Q9+R9</f>
        <v>0</v>
      </c>
      <c r="Q9" s="54"/>
      <c r="R9" s="54"/>
      <c r="S9" s="56">
        <f t="shared" ref="S9:S15" si="4">T9+U9</f>
        <v>0</v>
      </c>
      <c r="T9" s="54"/>
      <c r="U9" s="54"/>
      <c r="V9" s="56">
        <f t="shared" ref="V9:V15" si="5">W9+X9</f>
        <v>0</v>
      </c>
      <c r="W9" s="54"/>
      <c r="X9" s="54"/>
      <c r="Y9" s="56">
        <f t="shared" ref="Y9:Y14" si="6">Z9+AA9</f>
        <v>0</v>
      </c>
      <c r="Z9" s="54"/>
      <c r="AA9" s="54"/>
      <c r="AB9" s="56">
        <f t="shared" ref="AB9:AB14" si="7">AC9+AD9</f>
        <v>0</v>
      </c>
      <c r="AC9" s="54"/>
      <c r="AD9" s="68"/>
      <c r="AE9" s="67">
        <f t="shared" ref="AE9:AE16" si="8">AF9+AG9</f>
        <v>0</v>
      </c>
      <c r="AF9" s="54"/>
      <c r="AG9" s="54"/>
      <c r="AH9" s="56">
        <f t="shared" ref="AH9:AH16" si="9">AI9+AJ9</f>
        <v>0</v>
      </c>
      <c r="AI9" s="54"/>
      <c r="AJ9" s="54"/>
      <c r="AK9" s="56">
        <f t="shared" ref="AK9:AK16" si="10">AL9+AM9</f>
        <v>0</v>
      </c>
      <c r="AL9" s="54"/>
      <c r="AM9" s="54"/>
      <c r="AN9" s="56">
        <f t="shared" ref="AN9:AN16" si="11">AO9+AP9</f>
        <v>0</v>
      </c>
      <c r="AO9" s="54"/>
      <c r="AP9" s="54"/>
      <c r="AQ9" s="56">
        <f t="shared" ref="AQ9:AQ16" si="12">AR9+AS9</f>
        <v>0</v>
      </c>
      <c r="AR9" s="54"/>
      <c r="AS9" s="54"/>
      <c r="AT9" s="56">
        <f t="shared" ref="AT9:AT16" si="13">AU9+AV9</f>
        <v>0</v>
      </c>
      <c r="AU9" s="54"/>
      <c r="AV9" s="68"/>
      <c r="AW9" s="73"/>
      <c r="AX9" s="54"/>
      <c r="AY9" s="68"/>
    </row>
    <row r="10" spans="1:57" x14ac:dyDescent="0.25">
      <c r="B10" s="76"/>
      <c r="C10" s="42"/>
      <c r="D10" s="42"/>
      <c r="E10" s="43"/>
      <c r="F10" s="42"/>
      <c r="G10" s="56">
        <f t="shared" si="0"/>
        <v>0</v>
      </c>
      <c r="H10" s="54"/>
      <c r="I10" s="54"/>
      <c r="J10" s="56">
        <f t="shared" si="1"/>
        <v>0</v>
      </c>
      <c r="K10" s="54"/>
      <c r="L10" s="54"/>
      <c r="M10" s="56">
        <f t="shared" si="2"/>
        <v>0</v>
      </c>
      <c r="N10" s="54"/>
      <c r="O10" s="54"/>
      <c r="P10" s="56">
        <f t="shared" si="3"/>
        <v>0</v>
      </c>
      <c r="Q10" s="54"/>
      <c r="R10" s="54"/>
      <c r="S10" s="56">
        <f t="shared" si="4"/>
        <v>0</v>
      </c>
      <c r="T10" s="54"/>
      <c r="U10" s="54"/>
      <c r="V10" s="56">
        <f t="shared" si="5"/>
        <v>0</v>
      </c>
      <c r="W10" s="54"/>
      <c r="X10" s="54"/>
      <c r="Y10" s="56">
        <f t="shared" si="6"/>
        <v>0</v>
      </c>
      <c r="Z10" s="54"/>
      <c r="AA10" s="54"/>
      <c r="AB10" s="56">
        <f t="shared" si="7"/>
        <v>0</v>
      </c>
      <c r="AC10" s="54"/>
      <c r="AD10" s="68"/>
      <c r="AE10" s="67">
        <f t="shared" si="8"/>
        <v>0</v>
      </c>
      <c r="AF10" s="54"/>
      <c r="AG10" s="54"/>
      <c r="AH10" s="56">
        <f t="shared" si="9"/>
        <v>0</v>
      </c>
      <c r="AI10" s="54"/>
      <c r="AJ10" s="54"/>
      <c r="AK10" s="56">
        <f t="shared" si="10"/>
        <v>0</v>
      </c>
      <c r="AL10" s="54"/>
      <c r="AM10" s="54"/>
      <c r="AN10" s="56">
        <f t="shared" si="11"/>
        <v>0</v>
      </c>
      <c r="AO10" s="54"/>
      <c r="AP10" s="54"/>
      <c r="AQ10" s="56">
        <f t="shared" si="12"/>
        <v>0</v>
      </c>
      <c r="AR10" s="54"/>
      <c r="AS10" s="54"/>
      <c r="AT10" s="56">
        <f t="shared" si="13"/>
        <v>0</v>
      </c>
      <c r="AU10" s="54"/>
      <c r="AV10" s="68"/>
      <c r="AW10" s="73"/>
      <c r="AX10" s="54"/>
      <c r="AY10" s="68"/>
    </row>
    <row r="11" spans="1:57" x14ac:dyDescent="0.25">
      <c r="B11" s="76"/>
      <c r="C11" s="42"/>
      <c r="D11" s="42"/>
      <c r="E11" s="43"/>
      <c r="F11" s="42"/>
      <c r="G11" s="56">
        <f t="shared" si="0"/>
        <v>0</v>
      </c>
      <c r="H11" s="54"/>
      <c r="I11" s="54"/>
      <c r="J11" s="56">
        <f t="shared" si="1"/>
        <v>0</v>
      </c>
      <c r="K11" s="54"/>
      <c r="L11" s="54"/>
      <c r="M11" s="56">
        <f t="shared" si="2"/>
        <v>0</v>
      </c>
      <c r="N11" s="54"/>
      <c r="O11" s="54"/>
      <c r="P11" s="56">
        <f t="shared" si="3"/>
        <v>0</v>
      </c>
      <c r="Q11" s="54"/>
      <c r="R11" s="54"/>
      <c r="S11" s="56">
        <f t="shared" si="4"/>
        <v>0</v>
      </c>
      <c r="T11" s="54"/>
      <c r="U11" s="54"/>
      <c r="V11" s="56">
        <f t="shared" si="5"/>
        <v>0</v>
      </c>
      <c r="W11" s="54"/>
      <c r="X11" s="54"/>
      <c r="Y11" s="56">
        <f t="shared" si="6"/>
        <v>0</v>
      </c>
      <c r="Z11" s="54"/>
      <c r="AA11" s="54"/>
      <c r="AB11" s="56">
        <f t="shared" si="7"/>
        <v>0</v>
      </c>
      <c r="AC11" s="54"/>
      <c r="AD11" s="68"/>
      <c r="AE11" s="67">
        <f t="shared" si="8"/>
        <v>0</v>
      </c>
      <c r="AF11" s="54"/>
      <c r="AG11" s="54"/>
      <c r="AH11" s="56">
        <f t="shared" si="9"/>
        <v>0</v>
      </c>
      <c r="AI11" s="54"/>
      <c r="AJ11" s="54"/>
      <c r="AK11" s="56">
        <f t="shared" si="10"/>
        <v>0</v>
      </c>
      <c r="AL11" s="54"/>
      <c r="AM11" s="54"/>
      <c r="AN11" s="56">
        <f t="shared" si="11"/>
        <v>0</v>
      </c>
      <c r="AO11" s="54"/>
      <c r="AP11" s="54"/>
      <c r="AQ11" s="56">
        <f t="shared" si="12"/>
        <v>0</v>
      </c>
      <c r="AR11" s="54"/>
      <c r="AS11" s="54"/>
      <c r="AT11" s="56">
        <f t="shared" si="13"/>
        <v>0</v>
      </c>
      <c r="AU11" s="54"/>
      <c r="AV11" s="68"/>
      <c r="AW11" s="73"/>
      <c r="AX11" s="54"/>
      <c r="AY11" s="68"/>
    </row>
    <row r="12" spans="1:57" x14ac:dyDescent="0.25">
      <c r="B12" s="76"/>
      <c r="C12" s="42"/>
      <c r="D12" s="42"/>
      <c r="E12" s="43"/>
      <c r="F12" s="42"/>
      <c r="G12" s="56">
        <f t="shared" si="0"/>
        <v>0</v>
      </c>
      <c r="H12" s="54"/>
      <c r="I12" s="54"/>
      <c r="J12" s="56">
        <f t="shared" si="1"/>
        <v>0</v>
      </c>
      <c r="K12" s="54"/>
      <c r="L12" s="54"/>
      <c r="M12" s="56">
        <f t="shared" si="2"/>
        <v>0</v>
      </c>
      <c r="N12" s="54"/>
      <c r="O12" s="54"/>
      <c r="P12" s="56">
        <f t="shared" si="3"/>
        <v>0</v>
      </c>
      <c r="Q12" s="54"/>
      <c r="R12" s="54"/>
      <c r="S12" s="56">
        <f t="shared" si="4"/>
        <v>0</v>
      </c>
      <c r="T12" s="54"/>
      <c r="U12" s="54"/>
      <c r="V12" s="56">
        <f t="shared" si="5"/>
        <v>0</v>
      </c>
      <c r="W12" s="54"/>
      <c r="X12" s="54"/>
      <c r="Y12" s="56">
        <f t="shared" si="6"/>
        <v>0</v>
      </c>
      <c r="Z12" s="54"/>
      <c r="AA12" s="54"/>
      <c r="AB12" s="56">
        <f t="shared" si="7"/>
        <v>0</v>
      </c>
      <c r="AC12" s="54"/>
      <c r="AD12" s="68"/>
      <c r="AE12" s="67">
        <f t="shared" si="8"/>
        <v>0</v>
      </c>
      <c r="AF12" s="54"/>
      <c r="AG12" s="54"/>
      <c r="AH12" s="56">
        <f t="shared" si="9"/>
        <v>0</v>
      </c>
      <c r="AI12" s="54"/>
      <c r="AJ12" s="54"/>
      <c r="AK12" s="56">
        <f t="shared" si="10"/>
        <v>0</v>
      </c>
      <c r="AL12" s="54"/>
      <c r="AM12" s="54"/>
      <c r="AN12" s="56">
        <f t="shared" si="11"/>
        <v>0</v>
      </c>
      <c r="AO12" s="54"/>
      <c r="AP12" s="54"/>
      <c r="AQ12" s="56">
        <f t="shared" si="12"/>
        <v>0</v>
      </c>
      <c r="AR12" s="54"/>
      <c r="AS12" s="54"/>
      <c r="AT12" s="56">
        <f t="shared" si="13"/>
        <v>0</v>
      </c>
      <c r="AU12" s="54"/>
      <c r="AV12" s="68"/>
      <c r="AW12" s="73"/>
      <c r="AX12" s="54"/>
      <c r="AY12" s="68"/>
    </row>
    <row r="13" spans="1:57" x14ac:dyDescent="0.25">
      <c r="B13" s="76"/>
      <c r="C13" s="42"/>
      <c r="D13" s="42"/>
      <c r="E13" s="43"/>
      <c r="F13" s="42"/>
      <c r="G13" s="56">
        <f t="shared" si="0"/>
        <v>0</v>
      </c>
      <c r="H13" s="54"/>
      <c r="I13" s="54"/>
      <c r="J13" s="56">
        <f t="shared" si="1"/>
        <v>0</v>
      </c>
      <c r="K13" s="54"/>
      <c r="L13" s="54"/>
      <c r="M13" s="56">
        <f t="shared" si="2"/>
        <v>0</v>
      </c>
      <c r="N13" s="54"/>
      <c r="O13" s="54"/>
      <c r="P13" s="56">
        <f t="shared" si="3"/>
        <v>0</v>
      </c>
      <c r="Q13" s="54"/>
      <c r="R13" s="54"/>
      <c r="S13" s="56">
        <f t="shared" si="4"/>
        <v>0</v>
      </c>
      <c r="T13" s="54"/>
      <c r="U13" s="54"/>
      <c r="V13" s="56">
        <f t="shared" si="5"/>
        <v>0</v>
      </c>
      <c r="W13" s="54"/>
      <c r="X13" s="54"/>
      <c r="Y13" s="56">
        <f t="shared" si="6"/>
        <v>0</v>
      </c>
      <c r="Z13" s="54"/>
      <c r="AA13" s="54"/>
      <c r="AB13" s="56">
        <f t="shared" si="7"/>
        <v>0</v>
      </c>
      <c r="AC13" s="54"/>
      <c r="AD13" s="68"/>
      <c r="AE13" s="67">
        <f t="shared" si="8"/>
        <v>0</v>
      </c>
      <c r="AF13" s="54"/>
      <c r="AG13" s="54"/>
      <c r="AH13" s="56">
        <f t="shared" si="9"/>
        <v>0</v>
      </c>
      <c r="AI13" s="54"/>
      <c r="AJ13" s="54"/>
      <c r="AK13" s="56">
        <f t="shared" si="10"/>
        <v>0</v>
      </c>
      <c r="AL13" s="54"/>
      <c r="AM13" s="54"/>
      <c r="AN13" s="56">
        <f t="shared" si="11"/>
        <v>0</v>
      </c>
      <c r="AO13" s="54"/>
      <c r="AP13" s="54"/>
      <c r="AQ13" s="56">
        <f t="shared" si="12"/>
        <v>0</v>
      </c>
      <c r="AR13" s="54"/>
      <c r="AS13" s="54"/>
      <c r="AT13" s="56">
        <f t="shared" si="13"/>
        <v>0</v>
      </c>
      <c r="AU13" s="54"/>
      <c r="AV13" s="68"/>
      <c r="AW13" s="73"/>
      <c r="AX13" s="54"/>
      <c r="AY13" s="68"/>
    </row>
    <row r="14" spans="1:57" x14ac:dyDescent="0.25">
      <c r="B14" s="76"/>
      <c r="C14" s="42"/>
      <c r="D14" s="42"/>
      <c r="E14" s="43"/>
      <c r="F14" s="42"/>
      <c r="G14" s="56">
        <f t="shared" si="0"/>
        <v>0</v>
      </c>
      <c r="H14" s="54"/>
      <c r="I14" s="54"/>
      <c r="J14" s="56">
        <f t="shared" ref="J14:J16" si="14">K14+L14</f>
        <v>0</v>
      </c>
      <c r="K14" s="54"/>
      <c r="L14" s="54"/>
      <c r="M14" s="56">
        <f t="shared" ref="M14:M16" si="15">N14+O14</f>
        <v>0</v>
      </c>
      <c r="N14" s="54"/>
      <c r="O14" s="54"/>
      <c r="P14" s="56">
        <f t="shared" si="3"/>
        <v>0</v>
      </c>
      <c r="Q14" s="54"/>
      <c r="R14" s="54"/>
      <c r="S14" s="56">
        <f t="shared" si="4"/>
        <v>0</v>
      </c>
      <c r="T14" s="54"/>
      <c r="U14" s="54"/>
      <c r="V14" s="56">
        <f t="shared" si="5"/>
        <v>0</v>
      </c>
      <c r="W14" s="54"/>
      <c r="X14" s="54"/>
      <c r="Y14" s="56">
        <f t="shared" si="6"/>
        <v>0</v>
      </c>
      <c r="Z14" s="54"/>
      <c r="AA14" s="54"/>
      <c r="AB14" s="56">
        <f t="shared" si="7"/>
        <v>0</v>
      </c>
      <c r="AC14" s="54"/>
      <c r="AD14" s="68"/>
      <c r="AE14" s="67">
        <f t="shared" si="8"/>
        <v>0</v>
      </c>
      <c r="AF14" s="54"/>
      <c r="AG14" s="54"/>
      <c r="AH14" s="56">
        <f t="shared" si="9"/>
        <v>0</v>
      </c>
      <c r="AI14" s="54"/>
      <c r="AJ14" s="54"/>
      <c r="AK14" s="56">
        <f t="shared" si="10"/>
        <v>0</v>
      </c>
      <c r="AL14" s="54"/>
      <c r="AM14" s="54"/>
      <c r="AN14" s="56">
        <f t="shared" si="11"/>
        <v>0</v>
      </c>
      <c r="AO14" s="54"/>
      <c r="AP14" s="54"/>
      <c r="AQ14" s="56">
        <f t="shared" si="12"/>
        <v>0</v>
      </c>
      <c r="AR14" s="54"/>
      <c r="AS14" s="54"/>
      <c r="AT14" s="56">
        <f t="shared" si="13"/>
        <v>0</v>
      </c>
      <c r="AU14" s="54"/>
      <c r="AV14" s="68"/>
      <c r="AW14" s="73"/>
      <c r="AX14" s="54"/>
      <c r="AY14" s="68"/>
    </row>
    <row r="15" spans="1:57" x14ac:dyDescent="0.25">
      <c r="B15" s="76"/>
      <c r="C15" s="42"/>
      <c r="D15" s="42"/>
      <c r="E15" s="43"/>
      <c r="F15" s="42"/>
      <c r="G15" s="56">
        <f t="shared" ref="G15:G16" si="16">H15+I15</f>
        <v>0</v>
      </c>
      <c r="H15" s="54"/>
      <c r="I15" s="54"/>
      <c r="J15" s="56">
        <f t="shared" si="14"/>
        <v>0</v>
      </c>
      <c r="K15" s="54"/>
      <c r="L15" s="54"/>
      <c r="M15" s="56">
        <f t="shared" si="15"/>
        <v>0</v>
      </c>
      <c r="N15" s="54"/>
      <c r="O15" s="54"/>
      <c r="P15" s="56">
        <f t="shared" ref="P15:P16" si="17">Q15+R15</f>
        <v>0</v>
      </c>
      <c r="Q15" s="54"/>
      <c r="R15" s="54"/>
      <c r="S15" s="56">
        <f t="shared" si="4"/>
        <v>0</v>
      </c>
      <c r="T15" s="54"/>
      <c r="U15" s="54"/>
      <c r="V15" s="56">
        <f t="shared" si="5"/>
        <v>0</v>
      </c>
      <c r="W15" s="54"/>
      <c r="X15" s="54"/>
      <c r="Y15" s="56">
        <f t="shared" ref="Y15:Y16" si="18">Z15+AA15</f>
        <v>0</v>
      </c>
      <c r="Z15" s="54"/>
      <c r="AA15" s="54"/>
      <c r="AB15" s="56">
        <f t="shared" ref="AB15:AB16" si="19">AC15+AD15</f>
        <v>0</v>
      </c>
      <c r="AC15" s="54"/>
      <c r="AD15" s="68"/>
      <c r="AE15" s="67">
        <f t="shared" si="8"/>
        <v>0</v>
      </c>
      <c r="AF15" s="54"/>
      <c r="AG15" s="54"/>
      <c r="AH15" s="56">
        <f t="shared" si="9"/>
        <v>0</v>
      </c>
      <c r="AI15" s="54"/>
      <c r="AJ15" s="54"/>
      <c r="AK15" s="56">
        <f t="shared" si="10"/>
        <v>0</v>
      </c>
      <c r="AL15" s="54"/>
      <c r="AM15" s="54"/>
      <c r="AN15" s="56">
        <f t="shared" si="11"/>
        <v>0</v>
      </c>
      <c r="AO15" s="54"/>
      <c r="AP15" s="54"/>
      <c r="AQ15" s="56">
        <f t="shared" si="12"/>
        <v>0</v>
      </c>
      <c r="AR15" s="54"/>
      <c r="AS15" s="54"/>
      <c r="AT15" s="56">
        <f t="shared" si="13"/>
        <v>0</v>
      </c>
      <c r="AU15" s="54"/>
      <c r="AV15" s="68"/>
      <c r="AW15" s="73"/>
      <c r="AX15" s="54"/>
      <c r="AY15" s="68"/>
    </row>
    <row r="16" spans="1:57" x14ac:dyDescent="0.25">
      <c r="B16" s="77"/>
      <c r="C16" s="60"/>
      <c r="D16" s="60"/>
      <c r="E16" s="61"/>
      <c r="F16" s="60"/>
      <c r="G16" s="56">
        <f t="shared" si="16"/>
        <v>0</v>
      </c>
      <c r="H16" s="54"/>
      <c r="I16" s="54"/>
      <c r="J16" s="56">
        <f t="shared" si="14"/>
        <v>0</v>
      </c>
      <c r="K16" s="54"/>
      <c r="L16" s="54"/>
      <c r="M16" s="56">
        <f t="shared" si="15"/>
        <v>0</v>
      </c>
      <c r="N16" s="54"/>
      <c r="O16" s="54"/>
      <c r="P16" s="56">
        <f t="shared" si="17"/>
        <v>0</v>
      </c>
      <c r="Q16" s="54"/>
      <c r="R16" s="54"/>
      <c r="S16" s="56">
        <f t="shared" ref="S16" si="20">T16+U16</f>
        <v>0</v>
      </c>
      <c r="T16" s="54"/>
      <c r="U16" s="54"/>
      <c r="V16" s="56">
        <f t="shared" ref="V16" si="21">W16+X16</f>
        <v>0</v>
      </c>
      <c r="W16" s="54"/>
      <c r="X16" s="54"/>
      <c r="Y16" s="56">
        <f t="shared" si="18"/>
        <v>0</v>
      </c>
      <c r="Z16" s="54"/>
      <c r="AA16" s="54"/>
      <c r="AB16" s="56">
        <f t="shared" si="19"/>
        <v>0</v>
      </c>
      <c r="AC16" s="54"/>
      <c r="AD16" s="68"/>
      <c r="AE16" s="67">
        <f t="shared" si="8"/>
        <v>0</v>
      </c>
      <c r="AF16" s="54"/>
      <c r="AG16" s="54"/>
      <c r="AH16" s="56">
        <f t="shared" si="9"/>
        <v>0</v>
      </c>
      <c r="AI16" s="54"/>
      <c r="AJ16" s="54"/>
      <c r="AK16" s="56">
        <f t="shared" si="10"/>
        <v>0</v>
      </c>
      <c r="AL16" s="54"/>
      <c r="AM16" s="54"/>
      <c r="AN16" s="56">
        <f t="shared" si="11"/>
        <v>0</v>
      </c>
      <c r="AO16" s="54"/>
      <c r="AP16" s="54"/>
      <c r="AQ16" s="56">
        <f t="shared" si="12"/>
        <v>0</v>
      </c>
      <c r="AR16" s="54"/>
      <c r="AS16" s="54"/>
      <c r="AT16" s="56">
        <f t="shared" si="13"/>
        <v>0</v>
      </c>
      <c r="AU16" s="54"/>
      <c r="AV16" s="68"/>
      <c r="AW16" s="73"/>
      <c r="AX16" s="54"/>
      <c r="AY16" s="68"/>
    </row>
    <row r="17" spans="1:51" ht="17.25" x14ac:dyDescent="0.25">
      <c r="A17" s="58"/>
      <c r="B17" s="194" t="s">
        <v>70</v>
      </c>
      <c r="C17" s="195"/>
      <c r="D17" s="195"/>
      <c r="E17" s="195"/>
      <c r="F17" s="195"/>
      <c r="G17" s="62">
        <f t="shared" ref="G17:AD17" si="22">SUM(G8:G16)</f>
        <v>0</v>
      </c>
      <c r="H17" s="62">
        <f t="shared" si="22"/>
        <v>0</v>
      </c>
      <c r="I17" s="62">
        <f t="shared" si="22"/>
        <v>0</v>
      </c>
      <c r="J17" s="62">
        <f t="shared" si="22"/>
        <v>0</v>
      </c>
      <c r="K17" s="62">
        <f t="shared" si="22"/>
        <v>0</v>
      </c>
      <c r="L17" s="62">
        <f t="shared" si="22"/>
        <v>0</v>
      </c>
      <c r="M17" s="62">
        <f t="shared" si="22"/>
        <v>0</v>
      </c>
      <c r="N17" s="62">
        <f t="shared" si="22"/>
        <v>0</v>
      </c>
      <c r="O17" s="62">
        <f t="shared" si="22"/>
        <v>0</v>
      </c>
      <c r="P17" s="62">
        <f t="shared" si="22"/>
        <v>0</v>
      </c>
      <c r="Q17" s="62">
        <f t="shared" si="22"/>
        <v>0</v>
      </c>
      <c r="R17" s="62">
        <f t="shared" si="22"/>
        <v>0</v>
      </c>
      <c r="S17" s="62">
        <f t="shared" si="22"/>
        <v>0</v>
      </c>
      <c r="T17" s="62">
        <f t="shared" si="22"/>
        <v>0</v>
      </c>
      <c r="U17" s="62">
        <f t="shared" si="22"/>
        <v>0</v>
      </c>
      <c r="V17" s="62">
        <f t="shared" si="22"/>
        <v>0</v>
      </c>
      <c r="W17" s="62">
        <f t="shared" si="22"/>
        <v>0</v>
      </c>
      <c r="X17" s="62">
        <f t="shared" si="22"/>
        <v>0</v>
      </c>
      <c r="Y17" s="62">
        <f t="shared" si="22"/>
        <v>0</v>
      </c>
      <c r="Z17" s="62">
        <f t="shared" si="22"/>
        <v>0</v>
      </c>
      <c r="AA17" s="62">
        <f t="shared" si="22"/>
        <v>0</v>
      </c>
      <c r="AB17" s="62">
        <f t="shared" si="22"/>
        <v>0</v>
      </c>
      <c r="AC17" s="62">
        <f t="shared" si="22"/>
        <v>0</v>
      </c>
      <c r="AD17" s="69">
        <f t="shared" si="22"/>
        <v>0</v>
      </c>
      <c r="AE17" s="67">
        <f t="shared" ref="AE17:AV17" si="23">SUM(AE8:AE16)</f>
        <v>0</v>
      </c>
      <c r="AF17" s="62">
        <f t="shared" si="23"/>
        <v>0</v>
      </c>
      <c r="AG17" s="62">
        <f t="shared" si="23"/>
        <v>0</v>
      </c>
      <c r="AH17" s="62">
        <f t="shared" si="23"/>
        <v>0</v>
      </c>
      <c r="AI17" s="62">
        <f t="shared" si="23"/>
        <v>0</v>
      </c>
      <c r="AJ17" s="62">
        <f t="shared" si="23"/>
        <v>0</v>
      </c>
      <c r="AK17" s="62">
        <f t="shared" si="23"/>
        <v>0</v>
      </c>
      <c r="AL17" s="62">
        <f t="shared" si="23"/>
        <v>0</v>
      </c>
      <c r="AM17" s="62">
        <f t="shared" si="23"/>
        <v>0</v>
      </c>
      <c r="AN17" s="62">
        <f t="shared" si="23"/>
        <v>0</v>
      </c>
      <c r="AO17" s="62">
        <f t="shared" si="23"/>
        <v>0</v>
      </c>
      <c r="AP17" s="62">
        <f t="shared" si="23"/>
        <v>0</v>
      </c>
      <c r="AQ17" s="62">
        <f t="shared" si="23"/>
        <v>0</v>
      </c>
      <c r="AR17" s="62">
        <f t="shared" si="23"/>
        <v>0</v>
      </c>
      <c r="AS17" s="62">
        <f t="shared" si="23"/>
        <v>0</v>
      </c>
      <c r="AT17" s="62">
        <f t="shared" si="23"/>
        <v>0</v>
      </c>
      <c r="AU17" s="62">
        <f t="shared" si="23"/>
        <v>0</v>
      </c>
      <c r="AV17" s="69">
        <f t="shared" si="23"/>
        <v>0</v>
      </c>
      <c r="AW17" s="67" t="s">
        <v>74</v>
      </c>
      <c r="AX17" s="62" t="s">
        <v>74</v>
      </c>
      <c r="AY17" s="69" t="s">
        <v>74</v>
      </c>
    </row>
    <row r="18" spans="1:51" x14ac:dyDescent="0.25">
      <c r="B18" s="194" t="s">
        <v>51</v>
      </c>
      <c r="C18" s="195"/>
      <c r="D18" s="195"/>
      <c r="E18" s="195"/>
      <c r="F18" s="195"/>
      <c r="G18" s="62">
        <f t="shared" ref="G18:AD18" si="24">SUMIF($E8:$E16,"Վարկային ծրագիր",G8:G16)</f>
        <v>0</v>
      </c>
      <c r="H18" s="62">
        <f t="shared" si="24"/>
        <v>0</v>
      </c>
      <c r="I18" s="62">
        <f t="shared" si="24"/>
        <v>0</v>
      </c>
      <c r="J18" s="62">
        <f t="shared" si="24"/>
        <v>0</v>
      </c>
      <c r="K18" s="62">
        <f t="shared" si="24"/>
        <v>0</v>
      </c>
      <c r="L18" s="62">
        <f t="shared" si="24"/>
        <v>0</v>
      </c>
      <c r="M18" s="62">
        <f t="shared" si="24"/>
        <v>0</v>
      </c>
      <c r="N18" s="62">
        <f t="shared" si="24"/>
        <v>0</v>
      </c>
      <c r="O18" s="62">
        <f t="shared" si="24"/>
        <v>0</v>
      </c>
      <c r="P18" s="62">
        <f t="shared" si="24"/>
        <v>0</v>
      </c>
      <c r="Q18" s="62">
        <f t="shared" si="24"/>
        <v>0</v>
      </c>
      <c r="R18" s="62">
        <f t="shared" si="24"/>
        <v>0</v>
      </c>
      <c r="S18" s="62">
        <f t="shared" si="24"/>
        <v>0</v>
      </c>
      <c r="T18" s="62">
        <f t="shared" si="24"/>
        <v>0</v>
      </c>
      <c r="U18" s="62">
        <f t="shared" si="24"/>
        <v>0</v>
      </c>
      <c r="V18" s="62">
        <f t="shared" si="24"/>
        <v>0</v>
      </c>
      <c r="W18" s="62">
        <f t="shared" si="24"/>
        <v>0</v>
      </c>
      <c r="X18" s="62">
        <f t="shared" si="24"/>
        <v>0</v>
      </c>
      <c r="Y18" s="62">
        <f t="shared" si="24"/>
        <v>0</v>
      </c>
      <c r="Z18" s="62">
        <f t="shared" si="24"/>
        <v>0</v>
      </c>
      <c r="AA18" s="62">
        <f t="shared" si="24"/>
        <v>0</v>
      </c>
      <c r="AB18" s="62">
        <f t="shared" si="24"/>
        <v>0</v>
      </c>
      <c r="AC18" s="62">
        <f t="shared" si="24"/>
        <v>0</v>
      </c>
      <c r="AD18" s="69">
        <f t="shared" si="24"/>
        <v>0</v>
      </c>
      <c r="AE18" s="67">
        <f t="shared" ref="AE18:AV18" si="25">SUMIF($E8:$E16,"Վարկային ծրագիր",AE8:AE16)</f>
        <v>0</v>
      </c>
      <c r="AF18" s="62">
        <f t="shared" si="25"/>
        <v>0</v>
      </c>
      <c r="AG18" s="62">
        <f t="shared" si="25"/>
        <v>0</v>
      </c>
      <c r="AH18" s="62">
        <f t="shared" si="25"/>
        <v>0</v>
      </c>
      <c r="AI18" s="62">
        <f t="shared" si="25"/>
        <v>0</v>
      </c>
      <c r="AJ18" s="62">
        <f t="shared" si="25"/>
        <v>0</v>
      </c>
      <c r="AK18" s="62">
        <f t="shared" si="25"/>
        <v>0</v>
      </c>
      <c r="AL18" s="62">
        <f t="shared" si="25"/>
        <v>0</v>
      </c>
      <c r="AM18" s="62">
        <f t="shared" si="25"/>
        <v>0</v>
      </c>
      <c r="AN18" s="62">
        <f t="shared" si="25"/>
        <v>0</v>
      </c>
      <c r="AO18" s="62">
        <f t="shared" si="25"/>
        <v>0</v>
      </c>
      <c r="AP18" s="62">
        <f t="shared" si="25"/>
        <v>0</v>
      </c>
      <c r="AQ18" s="62">
        <f t="shared" si="25"/>
        <v>0</v>
      </c>
      <c r="AR18" s="62">
        <f t="shared" si="25"/>
        <v>0</v>
      </c>
      <c r="AS18" s="62">
        <f t="shared" si="25"/>
        <v>0</v>
      </c>
      <c r="AT18" s="62">
        <f t="shared" si="25"/>
        <v>0</v>
      </c>
      <c r="AU18" s="62">
        <f t="shared" si="25"/>
        <v>0</v>
      </c>
      <c r="AV18" s="69">
        <f t="shared" si="25"/>
        <v>0</v>
      </c>
      <c r="AW18" s="67" t="s">
        <v>74</v>
      </c>
      <c r="AX18" s="62" t="s">
        <v>74</v>
      </c>
      <c r="AY18" s="69" t="s">
        <v>74</v>
      </c>
    </row>
    <row r="19" spans="1:51" x14ac:dyDescent="0.25">
      <c r="B19" s="194" t="s">
        <v>52</v>
      </c>
      <c r="C19" s="195"/>
      <c r="D19" s="195"/>
      <c r="E19" s="195"/>
      <c r="F19" s="195"/>
      <c r="G19" s="62">
        <f t="shared" ref="G19:AD19" si="26">SUMIF($E8:$E16,"Դրամաշնորհային ծրագիր",G8:G16)</f>
        <v>0</v>
      </c>
      <c r="H19" s="62">
        <f t="shared" si="26"/>
        <v>0</v>
      </c>
      <c r="I19" s="62">
        <f t="shared" si="26"/>
        <v>0</v>
      </c>
      <c r="J19" s="62">
        <f t="shared" si="26"/>
        <v>0</v>
      </c>
      <c r="K19" s="62">
        <f t="shared" si="26"/>
        <v>0</v>
      </c>
      <c r="L19" s="62">
        <f t="shared" si="26"/>
        <v>0</v>
      </c>
      <c r="M19" s="62">
        <f t="shared" si="26"/>
        <v>0</v>
      </c>
      <c r="N19" s="62">
        <f t="shared" si="26"/>
        <v>0</v>
      </c>
      <c r="O19" s="62">
        <f t="shared" si="26"/>
        <v>0</v>
      </c>
      <c r="P19" s="62">
        <f t="shared" si="26"/>
        <v>0</v>
      </c>
      <c r="Q19" s="62">
        <f t="shared" si="26"/>
        <v>0</v>
      </c>
      <c r="R19" s="62">
        <f t="shared" si="26"/>
        <v>0</v>
      </c>
      <c r="S19" s="62">
        <f t="shared" si="26"/>
        <v>0</v>
      </c>
      <c r="T19" s="62">
        <f t="shared" si="26"/>
        <v>0</v>
      </c>
      <c r="U19" s="62">
        <f t="shared" si="26"/>
        <v>0</v>
      </c>
      <c r="V19" s="62">
        <f t="shared" si="26"/>
        <v>0</v>
      </c>
      <c r="W19" s="62">
        <f t="shared" si="26"/>
        <v>0</v>
      </c>
      <c r="X19" s="62">
        <f t="shared" si="26"/>
        <v>0</v>
      </c>
      <c r="Y19" s="62">
        <f t="shared" si="26"/>
        <v>0</v>
      </c>
      <c r="Z19" s="62">
        <f t="shared" si="26"/>
        <v>0</v>
      </c>
      <c r="AA19" s="62">
        <f t="shared" si="26"/>
        <v>0</v>
      </c>
      <c r="AB19" s="62">
        <f t="shared" si="26"/>
        <v>0</v>
      </c>
      <c r="AC19" s="62">
        <f t="shared" si="26"/>
        <v>0</v>
      </c>
      <c r="AD19" s="69">
        <f t="shared" si="26"/>
        <v>0</v>
      </c>
      <c r="AE19" s="67">
        <f t="shared" ref="AE19:AV19" si="27">SUMIF($E8:$E16,"Դրամաշնորհային ծրագիր",AE8:AE16)</f>
        <v>0</v>
      </c>
      <c r="AF19" s="62">
        <f t="shared" si="27"/>
        <v>0</v>
      </c>
      <c r="AG19" s="62">
        <f t="shared" si="27"/>
        <v>0</v>
      </c>
      <c r="AH19" s="62">
        <f t="shared" si="27"/>
        <v>0</v>
      </c>
      <c r="AI19" s="62">
        <f t="shared" si="27"/>
        <v>0</v>
      </c>
      <c r="AJ19" s="62">
        <f t="shared" si="27"/>
        <v>0</v>
      </c>
      <c r="AK19" s="62">
        <f t="shared" si="27"/>
        <v>0</v>
      </c>
      <c r="AL19" s="62">
        <f t="shared" si="27"/>
        <v>0</v>
      </c>
      <c r="AM19" s="62">
        <f t="shared" si="27"/>
        <v>0</v>
      </c>
      <c r="AN19" s="62">
        <f t="shared" si="27"/>
        <v>0</v>
      </c>
      <c r="AO19" s="62">
        <f t="shared" si="27"/>
        <v>0</v>
      </c>
      <c r="AP19" s="62">
        <f t="shared" si="27"/>
        <v>0</v>
      </c>
      <c r="AQ19" s="62">
        <f t="shared" si="27"/>
        <v>0</v>
      </c>
      <c r="AR19" s="62">
        <f t="shared" si="27"/>
        <v>0</v>
      </c>
      <c r="AS19" s="62">
        <f t="shared" si="27"/>
        <v>0</v>
      </c>
      <c r="AT19" s="62">
        <f t="shared" si="27"/>
        <v>0</v>
      </c>
      <c r="AU19" s="62">
        <f t="shared" si="27"/>
        <v>0</v>
      </c>
      <c r="AV19" s="69">
        <f t="shared" si="27"/>
        <v>0</v>
      </c>
      <c r="AW19" s="67" t="s">
        <v>74</v>
      </c>
      <c r="AX19" s="62" t="s">
        <v>74</v>
      </c>
      <c r="AY19" s="69" t="s">
        <v>74</v>
      </c>
    </row>
    <row r="20" spans="1:51" ht="15.75" thickBot="1" x14ac:dyDescent="0.3">
      <c r="B20" s="191" t="s">
        <v>71</v>
      </c>
      <c r="C20" s="192"/>
      <c r="D20" s="192"/>
      <c r="E20" s="192"/>
      <c r="F20" s="192"/>
      <c r="G20" s="71">
        <f t="shared" ref="G20:AD20" si="28">SUMIF($E8:$E16,"Ենթավարկային ծրագիր",G8:G16)</f>
        <v>0</v>
      </c>
      <c r="H20" s="71">
        <f t="shared" si="28"/>
        <v>0</v>
      </c>
      <c r="I20" s="71">
        <f t="shared" si="28"/>
        <v>0</v>
      </c>
      <c r="J20" s="71">
        <f t="shared" si="28"/>
        <v>0</v>
      </c>
      <c r="K20" s="71">
        <f t="shared" si="28"/>
        <v>0</v>
      </c>
      <c r="L20" s="71">
        <f t="shared" si="28"/>
        <v>0</v>
      </c>
      <c r="M20" s="71">
        <f t="shared" si="28"/>
        <v>0</v>
      </c>
      <c r="N20" s="71">
        <f t="shared" si="28"/>
        <v>0</v>
      </c>
      <c r="O20" s="71">
        <f t="shared" si="28"/>
        <v>0</v>
      </c>
      <c r="P20" s="71">
        <f t="shared" si="28"/>
        <v>0</v>
      </c>
      <c r="Q20" s="71">
        <f t="shared" si="28"/>
        <v>0</v>
      </c>
      <c r="R20" s="71">
        <f t="shared" si="28"/>
        <v>0</v>
      </c>
      <c r="S20" s="71">
        <f t="shared" si="28"/>
        <v>0</v>
      </c>
      <c r="T20" s="71">
        <f t="shared" si="28"/>
        <v>0</v>
      </c>
      <c r="U20" s="71">
        <f t="shared" si="28"/>
        <v>0</v>
      </c>
      <c r="V20" s="71">
        <f t="shared" si="28"/>
        <v>0</v>
      </c>
      <c r="W20" s="71">
        <f t="shared" si="28"/>
        <v>0</v>
      </c>
      <c r="X20" s="71">
        <f t="shared" si="28"/>
        <v>0</v>
      </c>
      <c r="Y20" s="71">
        <f t="shared" si="28"/>
        <v>0</v>
      </c>
      <c r="Z20" s="71">
        <f t="shared" si="28"/>
        <v>0</v>
      </c>
      <c r="AA20" s="71">
        <f t="shared" si="28"/>
        <v>0</v>
      </c>
      <c r="AB20" s="71">
        <f t="shared" si="28"/>
        <v>0</v>
      </c>
      <c r="AC20" s="71">
        <f t="shared" si="28"/>
        <v>0</v>
      </c>
      <c r="AD20" s="72">
        <f t="shared" si="28"/>
        <v>0</v>
      </c>
      <c r="AE20" s="70">
        <f t="shared" ref="AE20:AV20" si="29">SUMIF($E8:$E16,"Ենթավարկային ծրագիր",AE8:AE16)</f>
        <v>0</v>
      </c>
      <c r="AF20" s="71">
        <f t="shared" si="29"/>
        <v>0</v>
      </c>
      <c r="AG20" s="71">
        <f t="shared" si="29"/>
        <v>0</v>
      </c>
      <c r="AH20" s="71">
        <f t="shared" si="29"/>
        <v>0</v>
      </c>
      <c r="AI20" s="71">
        <f t="shared" si="29"/>
        <v>0</v>
      </c>
      <c r="AJ20" s="71">
        <f t="shared" si="29"/>
        <v>0</v>
      </c>
      <c r="AK20" s="71">
        <f t="shared" si="29"/>
        <v>0</v>
      </c>
      <c r="AL20" s="71">
        <f t="shared" si="29"/>
        <v>0</v>
      </c>
      <c r="AM20" s="71">
        <f t="shared" si="29"/>
        <v>0</v>
      </c>
      <c r="AN20" s="71">
        <f t="shared" si="29"/>
        <v>0</v>
      </c>
      <c r="AO20" s="71">
        <f t="shared" si="29"/>
        <v>0</v>
      </c>
      <c r="AP20" s="71">
        <f t="shared" si="29"/>
        <v>0</v>
      </c>
      <c r="AQ20" s="71">
        <f t="shared" si="29"/>
        <v>0</v>
      </c>
      <c r="AR20" s="71">
        <f t="shared" si="29"/>
        <v>0</v>
      </c>
      <c r="AS20" s="71">
        <f t="shared" si="29"/>
        <v>0</v>
      </c>
      <c r="AT20" s="71">
        <f t="shared" si="29"/>
        <v>0</v>
      </c>
      <c r="AU20" s="71">
        <f t="shared" si="29"/>
        <v>0</v>
      </c>
      <c r="AV20" s="72">
        <f t="shared" si="29"/>
        <v>0</v>
      </c>
      <c r="AW20" s="70" t="s">
        <v>74</v>
      </c>
      <c r="AX20" s="71" t="s">
        <v>74</v>
      </c>
      <c r="AY20" s="72" t="s">
        <v>74</v>
      </c>
    </row>
    <row r="27" spans="1:51" ht="57" customHeight="1" x14ac:dyDescent="0.25"/>
    <row r="28" spans="1:51" ht="36.75" customHeight="1" x14ac:dyDescent="0.25"/>
    <row r="32" spans="1:51" ht="15" customHeight="1" x14ac:dyDescent="0.25"/>
    <row r="33" ht="15" customHeight="1" x14ac:dyDescent="0.25"/>
  </sheetData>
  <mergeCells count="27">
    <mergeCell ref="AY5:AY7"/>
    <mergeCell ref="J5:L6"/>
    <mergeCell ref="M5:O6"/>
    <mergeCell ref="P5:R6"/>
    <mergeCell ref="S5:U6"/>
    <mergeCell ref="AB6:AD6"/>
    <mergeCell ref="V6:X6"/>
    <mergeCell ref="AW5:AW7"/>
    <mergeCell ref="AX5:AX7"/>
    <mergeCell ref="AH6:AJ6"/>
    <mergeCell ref="AK6:AM6"/>
    <mergeCell ref="AN6:AP6"/>
    <mergeCell ref="AT6:AV6"/>
    <mergeCell ref="AE5:AG6"/>
    <mergeCell ref="AQ6:AS6"/>
    <mergeCell ref="AH5:AV5"/>
    <mergeCell ref="B20:F20"/>
    <mergeCell ref="Y6:AA6"/>
    <mergeCell ref="E5:E7"/>
    <mergeCell ref="B17:F17"/>
    <mergeCell ref="B18:F18"/>
    <mergeCell ref="B19:F19"/>
    <mergeCell ref="V5:AD5"/>
    <mergeCell ref="D5:D7"/>
    <mergeCell ref="F5:F7"/>
    <mergeCell ref="B5:C6"/>
    <mergeCell ref="G5:I6"/>
  </mergeCells>
  <dataValidations count="1">
    <dataValidation type="list" allowBlank="1" showInputMessage="1" showErrorMessage="1" sqref="E8:E16">
      <formula1>$BE$1:$BE$3</formula1>
    </dataValidation>
  </dataValidations>
  <pageMargins left="0.7" right="0.7" top="0.75" bottom="0.75" header="0.3" footer="0.3"/>
  <pageSetup paperSize="9" orientation="portrait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"/>
  <sheetViews>
    <sheetView workbookViewId="0">
      <selection activeCell="G11" sqref="G11"/>
    </sheetView>
  </sheetViews>
  <sheetFormatPr defaultRowHeight="15" x14ac:dyDescent="0.25"/>
  <cols>
    <col min="2" max="2" width="10.7109375" customWidth="1"/>
    <col min="3" max="3" width="12.7109375" customWidth="1"/>
    <col min="4" max="4" width="26.28515625" customWidth="1"/>
    <col min="5" max="5" width="5.28515625" customWidth="1"/>
    <col min="6" max="6" width="5.7109375" bestFit="1" customWidth="1"/>
    <col min="7" max="7" width="6" customWidth="1"/>
    <col min="8" max="8" width="5.28515625" customWidth="1"/>
    <col min="9" max="9" width="5.140625" customWidth="1"/>
    <col min="10" max="10" width="5.7109375" customWidth="1"/>
    <col min="11" max="13" width="5.5703125" customWidth="1"/>
    <col min="14" max="14" width="7" customWidth="1"/>
    <col min="15" max="15" width="5.140625" customWidth="1"/>
    <col min="16" max="16" width="4.85546875" customWidth="1"/>
    <col min="17" max="17" width="5.28515625" customWidth="1"/>
    <col min="18" max="18" width="5.85546875" customWidth="1"/>
    <col min="19" max="19" width="6.140625" customWidth="1"/>
    <col min="25" max="25" width="6.42578125" hidden="1" customWidth="1"/>
    <col min="26" max="26" width="3" hidden="1" customWidth="1"/>
    <col min="27" max="27" width="9.140625" hidden="1" customWidth="1"/>
  </cols>
  <sheetData>
    <row r="1" spans="1:25" ht="17.25" x14ac:dyDescent="0.25">
      <c r="A1" s="4" t="s">
        <v>89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Y1" t="s">
        <v>85</v>
      </c>
    </row>
    <row r="2" spans="1:25" ht="17.25" x14ac:dyDescent="0.25">
      <c r="A2" s="4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Y2" t="s">
        <v>86</v>
      </c>
    </row>
    <row r="3" spans="1:25" ht="17.25" x14ac:dyDescent="0.25">
      <c r="A3" s="4" t="s">
        <v>124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Y3" t="s">
        <v>87</v>
      </c>
    </row>
    <row r="4" spans="1:25" x14ac:dyDescent="0.25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</row>
    <row r="5" spans="1:25" ht="15" customHeight="1" x14ac:dyDescent="0.25">
      <c r="B5" s="186" t="s">
        <v>30</v>
      </c>
      <c r="C5" s="186"/>
      <c r="D5" s="186" t="s">
        <v>88</v>
      </c>
      <c r="E5" s="186" t="s">
        <v>91</v>
      </c>
      <c r="F5" s="186"/>
      <c r="G5" s="186"/>
      <c r="H5" s="186" t="s">
        <v>90</v>
      </c>
      <c r="I5" s="186"/>
      <c r="J5" s="186"/>
      <c r="K5" s="186" t="s">
        <v>40</v>
      </c>
      <c r="L5" s="186"/>
      <c r="M5" s="186"/>
      <c r="N5" s="186"/>
      <c r="O5" s="186"/>
      <c r="P5" s="186"/>
      <c r="Q5" s="186"/>
      <c r="R5" s="186"/>
      <c r="S5" s="186"/>
    </row>
    <row r="6" spans="1:25" ht="23.25" customHeight="1" x14ac:dyDescent="0.25">
      <c r="B6" s="186"/>
      <c r="C6" s="186"/>
      <c r="D6" s="186"/>
      <c r="E6" s="186"/>
      <c r="F6" s="186"/>
      <c r="G6" s="186"/>
      <c r="H6" s="186"/>
      <c r="I6" s="186"/>
      <c r="J6" s="186"/>
      <c r="K6" s="186" t="s">
        <v>20</v>
      </c>
      <c r="L6" s="186"/>
      <c r="M6" s="186"/>
      <c r="N6" s="186" t="s">
        <v>25</v>
      </c>
      <c r="O6" s="186"/>
      <c r="P6" s="186"/>
      <c r="Q6" s="186" t="s">
        <v>29</v>
      </c>
      <c r="R6" s="186"/>
      <c r="S6" s="186"/>
    </row>
    <row r="7" spans="1:25" ht="126" customHeight="1" x14ac:dyDescent="0.25">
      <c r="B7" s="13" t="s">
        <v>6</v>
      </c>
      <c r="C7" s="13" t="s">
        <v>53</v>
      </c>
      <c r="D7" s="186"/>
      <c r="E7" s="12" t="s">
        <v>34</v>
      </c>
      <c r="F7" s="12" t="s">
        <v>46</v>
      </c>
      <c r="G7" s="12" t="s">
        <v>47</v>
      </c>
      <c r="H7" s="12" t="s">
        <v>34</v>
      </c>
      <c r="I7" s="12" t="s">
        <v>46</v>
      </c>
      <c r="J7" s="12" t="s">
        <v>47</v>
      </c>
      <c r="K7" s="12" t="s">
        <v>34</v>
      </c>
      <c r="L7" s="12" t="s">
        <v>46</v>
      </c>
      <c r="M7" s="12" t="s">
        <v>47</v>
      </c>
      <c r="N7" s="12" t="s">
        <v>34</v>
      </c>
      <c r="O7" s="12" t="s">
        <v>46</v>
      </c>
      <c r="P7" s="12" t="s">
        <v>47</v>
      </c>
      <c r="Q7" s="12" t="s">
        <v>34</v>
      </c>
      <c r="R7" s="12" t="s">
        <v>46</v>
      </c>
      <c r="S7" s="12" t="s">
        <v>47</v>
      </c>
    </row>
    <row r="8" spans="1:25" ht="102" x14ac:dyDescent="0.25">
      <c r="B8" s="42">
        <v>1203</v>
      </c>
      <c r="C8" s="42">
        <v>11001</v>
      </c>
      <c r="D8" s="42" t="s">
        <v>154</v>
      </c>
      <c r="E8" s="45">
        <f>F8+G8</f>
        <v>0</v>
      </c>
      <c r="F8" s="50"/>
      <c r="G8" s="50"/>
      <c r="H8" s="45">
        <f>I8+J8</f>
        <v>0</v>
      </c>
      <c r="I8" s="50"/>
      <c r="J8" s="50"/>
      <c r="K8" s="45">
        <f>L8+M8</f>
        <v>0</v>
      </c>
      <c r="L8" s="50"/>
      <c r="M8" s="50"/>
      <c r="N8" s="45">
        <f>O8+P8</f>
        <v>0</v>
      </c>
      <c r="O8" s="50"/>
      <c r="P8" s="50"/>
      <c r="Q8" s="45">
        <f>R8+S8</f>
        <v>0</v>
      </c>
      <c r="R8" s="50"/>
      <c r="S8" s="50"/>
    </row>
    <row r="9" spans="1:25" ht="63.75" x14ac:dyDescent="0.25">
      <c r="B9" s="42">
        <v>1203</v>
      </c>
      <c r="C9" s="42">
        <v>31001</v>
      </c>
      <c r="D9" s="42" t="s">
        <v>153</v>
      </c>
      <c r="E9" s="45">
        <f t="shared" ref="E9" si="0">F9+G9</f>
        <v>0</v>
      </c>
      <c r="F9" s="50"/>
      <c r="G9" s="50"/>
      <c r="H9" s="45">
        <f t="shared" ref="H9" si="1">I9+J9</f>
        <v>0</v>
      </c>
      <c r="I9" s="50"/>
      <c r="J9" s="50"/>
      <c r="K9" s="45">
        <f t="shared" ref="K9" si="2">L9+M9</f>
        <v>0</v>
      </c>
      <c r="L9" s="50"/>
      <c r="M9" s="50"/>
      <c r="N9" s="45">
        <f t="shared" ref="N9" si="3">O9+P9</f>
        <v>0</v>
      </c>
      <c r="O9" s="50"/>
      <c r="P9" s="50"/>
      <c r="Q9" s="45">
        <f t="shared" ref="Q9" si="4">R9+S9</f>
        <v>0</v>
      </c>
      <c r="R9" s="50"/>
      <c r="S9" s="50"/>
    </row>
    <row r="10" spans="1:25" ht="17.25" customHeight="1" x14ac:dyDescent="0.25">
      <c r="A10" s="58"/>
      <c r="B10" s="213" t="s">
        <v>34</v>
      </c>
      <c r="C10" s="214"/>
      <c r="D10" s="215"/>
      <c r="E10" s="62">
        <f t="shared" ref="E10:S10" si="5">SUM(A8:A9)</f>
        <v>0</v>
      </c>
      <c r="F10" s="62">
        <f t="shared" si="5"/>
        <v>2406</v>
      </c>
      <c r="G10" s="62">
        <f t="shared" si="5"/>
        <v>42002</v>
      </c>
      <c r="H10" s="62">
        <f t="shared" si="5"/>
        <v>0</v>
      </c>
      <c r="I10" s="62">
        <f t="shared" si="5"/>
        <v>0</v>
      </c>
      <c r="J10" s="62">
        <f t="shared" si="5"/>
        <v>0</v>
      </c>
      <c r="K10" s="62">
        <f t="shared" si="5"/>
        <v>0</v>
      </c>
      <c r="L10" s="62">
        <f t="shared" si="5"/>
        <v>0</v>
      </c>
      <c r="M10" s="62">
        <f t="shared" si="5"/>
        <v>0</v>
      </c>
      <c r="N10" s="62">
        <f t="shared" si="5"/>
        <v>0</v>
      </c>
      <c r="O10" s="62">
        <f t="shared" si="5"/>
        <v>0</v>
      </c>
      <c r="P10" s="62">
        <f t="shared" si="5"/>
        <v>0</v>
      </c>
      <c r="Q10" s="62">
        <f t="shared" si="5"/>
        <v>0</v>
      </c>
      <c r="R10" s="62">
        <f t="shared" si="5"/>
        <v>0</v>
      </c>
      <c r="S10" s="62">
        <f t="shared" si="5"/>
        <v>0</v>
      </c>
    </row>
    <row r="16" spans="1:25" ht="57" customHeight="1" x14ac:dyDescent="0.25"/>
    <row r="17" ht="36.75" customHeight="1" x14ac:dyDescent="0.25"/>
    <row r="21" ht="15" customHeight="1" x14ac:dyDescent="0.25"/>
    <row r="22" ht="15" customHeight="1" x14ac:dyDescent="0.25"/>
  </sheetData>
  <mergeCells count="10">
    <mergeCell ref="A4:S4"/>
    <mergeCell ref="B10:D10"/>
    <mergeCell ref="K6:M6"/>
    <mergeCell ref="N6:P6"/>
    <mergeCell ref="Q6:S6"/>
    <mergeCell ref="E5:G6"/>
    <mergeCell ref="H5:J6"/>
    <mergeCell ref="K5:S5"/>
    <mergeCell ref="B5:C6"/>
    <mergeCell ref="D5:D7"/>
  </mergeCells>
  <pageMargins left="0.7" right="0.7" top="0.75" bottom="0.75" header="0.3" footer="0.3"/>
  <pageSetup paperSize="9" orientation="portrait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N11"/>
  <sheetViews>
    <sheetView workbookViewId="0">
      <selection activeCell="K15" sqref="K15"/>
    </sheetView>
  </sheetViews>
  <sheetFormatPr defaultRowHeight="15" x14ac:dyDescent="0.25"/>
  <cols>
    <col min="1" max="1" width="11.28515625" style="114" customWidth="1"/>
    <col min="2" max="2" width="10.5703125" style="114" customWidth="1"/>
    <col min="3" max="3" width="11.42578125" style="114" customWidth="1"/>
    <col min="4" max="4" width="23.5703125" style="114" customWidth="1"/>
    <col min="5" max="6" width="10.28515625" style="114" bestFit="1" customWidth="1"/>
    <col min="7" max="8" width="9.28515625" style="114" bestFit="1" customWidth="1"/>
    <col min="9" max="10" width="10.7109375" style="114" bestFit="1" customWidth="1"/>
    <col min="11" max="12" width="9.7109375" style="114" bestFit="1" customWidth="1"/>
    <col min="13" max="14" width="10.5703125" style="114" bestFit="1" customWidth="1"/>
    <col min="15" max="16384" width="9.140625" style="114"/>
  </cols>
  <sheetData>
    <row r="1" spans="1:14" x14ac:dyDescent="0.25">
      <c r="A1" s="116" t="s">
        <v>82</v>
      </c>
    </row>
    <row r="2" spans="1:14" ht="14.25" customHeight="1" x14ac:dyDescent="0.25"/>
    <row r="3" spans="1:14" ht="41.25" customHeight="1" x14ac:dyDescent="0.25">
      <c r="B3" s="186" t="s">
        <v>30</v>
      </c>
      <c r="C3" s="186"/>
      <c r="D3" s="186" t="s">
        <v>79</v>
      </c>
      <c r="E3" s="186" t="s">
        <v>242</v>
      </c>
      <c r="F3" s="186"/>
      <c r="G3" s="186" t="s">
        <v>243</v>
      </c>
      <c r="H3" s="186"/>
      <c r="I3" s="186" t="s">
        <v>244</v>
      </c>
      <c r="J3" s="186"/>
      <c r="K3" s="186" t="s">
        <v>245</v>
      </c>
      <c r="L3" s="186"/>
      <c r="M3" s="186" t="s">
        <v>246</v>
      </c>
      <c r="N3" s="186"/>
    </row>
    <row r="4" spans="1:14" ht="126" customHeight="1" x14ac:dyDescent="0.25">
      <c r="B4" s="146" t="s">
        <v>6</v>
      </c>
      <c r="C4" s="146" t="s">
        <v>53</v>
      </c>
      <c r="D4" s="186"/>
      <c r="E4" s="88" t="s">
        <v>34</v>
      </c>
      <c r="F4" s="89" t="s">
        <v>181</v>
      </c>
      <c r="G4" s="88" t="s">
        <v>34</v>
      </c>
      <c r="H4" s="89" t="s">
        <v>181</v>
      </c>
      <c r="I4" s="88" t="s">
        <v>34</v>
      </c>
      <c r="J4" s="89" t="s">
        <v>181</v>
      </c>
      <c r="K4" s="88" t="s">
        <v>34</v>
      </c>
      <c r="L4" s="89" t="s">
        <v>181</v>
      </c>
      <c r="M4" s="88" t="s">
        <v>34</v>
      </c>
      <c r="N4" s="89" t="s">
        <v>181</v>
      </c>
    </row>
    <row r="5" spans="1:14" ht="102" x14ac:dyDescent="0.25">
      <c r="B5" s="124">
        <v>1203</v>
      </c>
      <c r="C5" s="124">
        <v>11001</v>
      </c>
      <c r="D5" s="124" t="s">
        <v>154</v>
      </c>
      <c r="E5" s="85">
        <f>F5</f>
        <v>911392.40000000014</v>
      </c>
      <c r="F5" s="86">
        <f>+'Հ4 '!H8</f>
        <v>911392.40000000014</v>
      </c>
      <c r="G5" s="85">
        <f>H5</f>
        <v>951728.1</v>
      </c>
      <c r="H5" s="86">
        <f>+'Հ4 '!I8</f>
        <v>951728.1</v>
      </c>
      <c r="I5" s="85">
        <f>J5</f>
        <v>950689.21876015502</v>
      </c>
      <c r="J5" s="86">
        <f>+'Հ4 '!J8</f>
        <v>950689.21876015502</v>
      </c>
      <c r="K5" s="85">
        <f>L5</f>
        <v>961101.01694682171</v>
      </c>
      <c r="L5" s="86">
        <f>+'Հ4 '!K8</f>
        <v>961101.01694682171</v>
      </c>
      <c r="M5" s="85">
        <f>N5</f>
        <v>977986.24332015507</v>
      </c>
      <c r="N5" s="86">
        <f>+'Հ4 '!L8</f>
        <v>977986.24332015507</v>
      </c>
    </row>
    <row r="6" spans="1:14" ht="63.75" x14ac:dyDescent="0.25">
      <c r="B6" s="124">
        <v>1203</v>
      </c>
      <c r="C6" s="124">
        <v>31001</v>
      </c>
      <c r="D6" s="124" t="s">
        <v>153</v>
      </c>
      <c r="E6" s="85">
        <f>F6</f>
        <v>8473.6</v>
      </c>
      <c r="F6" s="86">
        <f>+'Հ4 '!H37</f>
        <v>8473.6</v>
      </c>
      <c r="G6" s="85">
        <f>H6</f>
        <v>4693</v>
      </c>
      <c r="H6" s="86">
        <f>+'Հ4 '!I37</f>
        <v>4693</v>
      </c>
      <c r="I6" s="85">
        <f>J6</f>
        <v>22596</v>
      </c>
      <c r="J6" s="86">
        <f>+'Հ4 '!J37</f>
        <v>22596</v>
      </c>
      <c r="K6" s="85">
        <f>L6</f>
        <v>11696</v>
      </c>
      <c r="L6" s="86">
        <f>+'Հ4 '!K39</f>
        <v>11696</v>
      </c>
      <c r="M6" s="85">
        <f>N6</f>
        <v>11696</v>
      </c>
      <c r="N6" s="86">
        <f>+'Հ4 '!L37</f>
        <v>11696</v>
      </c>
    </row>
    <row r="7" spans="1:14" ht="15" customHeight="1" x14ac:dyDescent="0.25">
      <c r="B7" s="213" t="s">
        <v>83</v>
      </c>
      <c r="C7" s="214"/>
      <c r="D7" s="215"/>
      <c r="E7" s="147">
        <f t="shared" ref="E7:N7" si="0">SUM(E5:E6)</f>
        <v>919866.00000000012</v>
      </c>
      <c r="F7" s="147">
        <f t="shared" si="0"/>
        <v>919866.00000000012</v>
      </c>
      <c r="G7" s="147">
        <f t="shared" si="0"/>
        <v>956421.1</v>
      </c>
      <c r="H7" s="147">
        <f t="shared" si="0"/>
        <v>956421.1</v>
      </c>
      <c r="I7" s="147">
        <f t="shared" si="0"/>
        <v>973285.21876015502</v>
      </c>
      <c r="J7" s="147">
        <f t="shared" si="0"/>
        <v>973285.21876015502</v>
      </c>
      <c r="K7" s="147">
        <f t="shared" si="0"/>
        <v>972797.01694682171</v>
      </c>
      <c r="L7" s="147">
        <f t="shared" si="0"/>
        <v>972797.01694682171</v>
      </c>
      <c r="M7" s="147">
        <f t="shared" si="0"/>
        <v>989682.24332015507</v>
      </c>
      <c r="N7" s="147">
        <f t="shared" si="0"/>
        <v>989682.24332015507</v>
      </c>
    </row>
    <row r="9" spans="1:14" x14ac:dyDescent="0.25">
      <c r="B9" s="3"/>
    </row>
    <row r="10" spans="1:14" s="2" customFormat="1" x14ac:dyDescent="0.25"/>
    <row r="11" spans="1:14" ht="27.75" customHeight="1" x14ac:dyDescent="0.25">
      <c r="B11" s="3"/>
      <c r="C11" s="3"/>
      <c r="D11" s="3"/>
      <c r="E11" s="3"/>
      <c r="F11" s="3"/>
      <c r="G11" s="3"/>
      <c r="H11" s="3"/>
    </row>
  </sheetData>
  <mergeCells count="8">
    <mergeCell ref="M3:N3"/>
    <mergeCell ref="B7:D7"/>
    <mergeCell ref="B3:C3"/>
    <mergeCell ref="D3:D4"/>
    <mergeCell ref="E3:F3"/>
    <mergeCell ref="G3:H3"/>
    <mergeCell ref="I3:J3"/>
    <mergeCell ref="K3:L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L13"/>
  <sheetViews>
    <sheetView workbookViewId="0">
      <selection activeCell="D10" sqref="D10"/>
    </sheetView>
  </sheetViews>
  <sheetFormatPr defaultRowHeight="15" x14ac:dyDescent="0.25"/>
  <cols>
    <col min="1" max="1" width="4.85546875" customWidth="1"/>
    <col min="2" max="2" width="92.7109375" customWidth="1"/>
    <col min="3" max="3" width="11.7109375" style="84" customWidth="1"/>
    <col min="4" max="6" width="12.7109375" style="84" bestFit="1" customWidth="1"/>
    <col min="7" max="7" width="8.42578125" customWidth="1"/>
    <col min="12" max="12" width="21" customWidth="1"/>
    <col min="17" max="17" width="0" hidden="1" customWidth="1"/>
  </cols>
  <sheetData>
    <row r="1" spans="1:12" ht="30" customHeight="1" x14ac:dyDescent="0.25">
      <c r="A1" s="4" t="s">
        <v>93</v>
      </c>
      <c r="B1" s="22"/>
      <c r="C1" s="101"/>
      <c r="D1" s="101"/>
      <c r="E1" s="101"/>
      <c r="F1" s="101"/>
      <c r="G1" s="4"/>
      <c r="H1" s="4"/>
      <c r="I1" s="4"/>
      <c r="J1" s="4"/>
      <c r="K1" s="4"/>
      <c r="L1" s="4"/>
    </row>
    <row r="2" spans="1:12" s="6" customFormat="1" ht="15.75" customHeight="1" x14ac:dyDescent="0.25">
      <c r="C2" s="102"/>
      <c r="D2" s="102"/>
      <c r="E2" s="102"/>
      <c r="F2" s="102"/>
    </row>
    <row r="3" spans="1:12" ht="38.25" customHeight="1" x14ac:dyDescent="0.25">
      <c r="A3" s="216" t="s">
        <v>233</v>
      </c>
      <c r="B3" s="216"/>
      <c r="C3" s="216"/>
      <c r="D3" s="216"/>
      <c r="E3" s="137"/>
      <c r="F3" s="137"/>
    </row>
    <row r="4" spans="1:12" x14ac:dyDescent="0.25">
      <c r="C4" s="103" t="s">
        <v>36</v>
      </c>
      <c r="D4" s="103"/>
      <c r="E4" s="103"/>
      <c r="F4" s="103"/>
    </row>
    <row r="5" spans="1:12" ht="16.5" x14ac:dyDescent="0.25">
      <c r="B5" s="63"/>
      <c r="C5" s="104" t="s">
        <v>41</v>
      </c>
      <c r="D5" s="105" t="s">
        <v>42</v>
      </c>
      <c r="E5" s="105" t="s">
        <v>43</v>
      </c>
      <c r="F5" s="105" t="s">
        <v>234</v>
      </c>
    </row>
    <row r="6" spans="1:12" ht="27" x14ac:dyDescent="0.25">
      <c r="B6" s="131" t="s">
        <v>235</v>
      </c>
      <c r="C6" s="129" t="s">
        <v>35</v>
      </c>
      <c r="D6" s="153">
        <f>+C7</f>
        <v>956421.1</v>
      </c>
      <c r="E6" s="153">
        <f>+C7</f>
        <v>956421.1</v>
      </c>
      <c r="F6" s="153">
        <f>+C7</f>
        <v>956421.1</v>
      </c>
    </row>
    <row r="7" spans="1:12" s="7" customFormat="1" ht="27" x14ac:dyDescent="0.25">
      <c r="B7" s="132" t="s">
        <v>236</v>
      </c>
      <c r="C7" s="130">
        <f>+'Հ4 '!I5</f>
        <v>956421.1</v>
      </c>
      <c r="D7" s="128" t="s">
        <v>35</v>
      </c>
      <c r="E7" s="128" t="s">
        <v>35</v>
      </c>
      <c r="F7" s="128" t="s">
        <v>35</v>
      </c>
    </row>
    <row r="8" spans="1:12" ht="27" x14ac:dyDescent="0.25">
      <c r="B8" s="132" t="s">
        <v>237</v>
      </c>
      <c r="C8" s="129" t="s">
        <v>35</v>
      </c>
      <c r="D8" s="105">
        <f t="shared" ref="D8:F8" si="0">D9+D10+D11</f>
        <v>973285.21876015502</v>
      </c>
      <c r="E8" s="105">
        <f t="shared" si="0"/>
        <v>972797.01694682171</v>
      </c>
      <c r="F8" s="105">
        <f t="shared" si="0"/>
        <v>989682.24332015507</v>
      </c>
    </row>
    <row r="9" spans="1:12" ht="27" x14ac:dyDescent="0.25">
      <c r="B9" s="133" t="s">
        <v>238</v>
      </c>
      <c r="C9" s="129" t="s">
        <v>35</v>
      </c>
      <c r="D9" s="153">
        <f>+'Հ4 '!J6</f>
        <v>973285.21876015502</v>
      </c>
      <c r="E9" s="153">
        <f>+'Հ4 '!K6</f>
        <v>972797.01694682171</v>
      </c>
      <c r="F9" s="153">
        <f>+'Հ4 '!L5</f>
        <v>989682.24332015507</v>
      </c>
    </row>
    <row r="10" spans="1:12" s="7" customFormat="1" x14ac:dyDescent="0.25">
      <c r="B10" s="133" t="s">
        <v>54</v>
      </c>
      <c r="C10" s="129" t="s">
        <v>35</v>
      </c>
      <c r="D10" s="153"/>
      <c r="E10" s="153"/>
      <c r="F10" s="153"/>
    </row>
    <row r="11" spans="1:12" x14ac:dyDescent="0.25">
      <c r="B11" s="133" t="s">
        <v>55</v>
      </c>
      <c r="C11" s="129" t="s">
        <v>35</v>
      </c>
      <c r="D11" s="153"/>
      <c r="E11" s="153"/>
      <c r="F11" s="153"/>
    </row>
    <row r="12" spans="1:12" x14ac:dyDescent="0.25">
      <c r="B12" s="132" t="s">
        <v>239</v>
      </c>
      <c r="C12" s="129" t="s">
        <v>35</v>
      </c>
      <c r="D12" s="105">
        <f>D8-C7</f>
        <v>16864.118760155048</v>
      </c>
      <c r="E12" s="105">
        <f>E8-C7</f>
        <v>16375.91694682173</v>
      </c>
      <c r="F12" s="105">
        <f>F8-C7</f>
        <v>33261.143320155097</v>
      </c>
    </row>
    <row r="13" spans="1:12" ht="27" x14ac:dyDescent="0.25">
      <c r="B13" s="132" t="s">
        <v>240</v>
      </c>
      <c r="C13" s="129" t="s">
        <v>35</v>
      </c>
      <c r="D13" s="105">
        <f t="shared" ref="D13:F13" si="1">D8-D6</f>
        <v>16864.118760155048</v>
      </c>
      <c r="E13" s="105">
        <f t="shared" si="1"/>
        <v>16375.91694682173</v>
      </c>
      <c r="F13" s="105">
        <f t="shared" si="1"/>
        <v>33261.143320155097</v>
      </c>
    </row>
  </sheetData>
  <mergeCells count="1">
    <mergeCell ref="A3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Հ3 Մաս 1 և 2</vt:lpstr>
      <vt:lpstr>Հ3 Մաս 3</vt:lpstr>
      <vt:lpstr>Հ3 Մաս 4</vt:lpstr>
      <vt:lpstr>Հ4 </vt:lpstr>
      <vt:lpstr>Հ6</vt:lpstr>
      <vt:lpstr>Հ7 Ձև1</vt:lpstr>
      <vt:lpstr>Հ7 Ձև2</vt:lpstr>
      <vt:lpstr>Հ5</vt:lpstr>
      <vt:lpstr>Հ8</vt:lpstr>
      <vt:lpstr>Հ9</vt:lpstr>
      <vt:lpstr>Հ10</vt:lpstr>
      <vt:lpstr>Հ11</vt:lpstr>
      <vt:lpstr>'Հ3 Մաս 1 և 2'!_ftnref10</vt:lpstr>
      <vt:lpstr>'Հ3 Մաս 1 և 2'!_ftnref11</vt:lpstr>
      <vt:lpstr>'Հ3 Մաս 1 և 2'!_ftnref12</vt:lpstr>
      <vt:lpstr>'Հ3 Մաս 1 և 2'!_ftnref13</vt:lpstr>
      <vt:lpstr>'Հ3 Մաս 1 և 2'!_ftnref14</vt:lpstr>
      <vt:lpstr>'Հ3 Մաս 1 և 2'!_ftnref2</vt:lpstr>
      <vt:lpstr>'Հ3 Մաս 1 և 2'!_ftnref4</vt:lpstr>
      <vt:lpstr>'Հ3 Մաս 1 և 2'!_ftnref5</vt:lpstr>
      <vt:lpstr>'Հ3 Մաս 1 և 2'!_ftnref6</vt:lpstr>
      <vt:lpstr>'Հ3 Մաս 1 և 2'!_ftnref7</vt:lpstr>
      <vt:lpstr>'Հ3 Մաս 1 և 2'!_ftnref8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2024-03-06T14:19:01Z</dcterms:modified>
</cp:coreProperties>
</file>